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объектам)'!$A$1:$H$456</definedName>
  </definedNames>
  <calcPr calcId="144525"/>
</workbook>
</file>

<file path=xl/calcChain.xml><?xml version="1.0" encoding="utf-8"?>
<calcChain xmlns="http://schemas.openxmlformats.org/spreadsheetml/2006/main">
  <c r="F451" i="2" l="1"/>
  <c r="F155" i="2"/>
  <c r="G158" i="2"/>
  <c r="H158" i="2"/>
  <c r="F158" i="2"/>
  <c r="H190" i="2"/>
  <c r="G190" i="2"/>
  <c r="F190" i="2"/>
  <c r="G163" i="2" l="1"/>
  <c r="H163" i="2"/>
  <c r="H298" i="2"/>
  <c r="H297" i="2" s="1"/>
  <c r="G298" i="2"/>
  <c r="G297" i="2" s="1"/>
  <c r="F298" i="2"/>
  <c r="F297" i="2" s="1"/>
  <c r="F163" i="2" l="1"/>
  <c r="G155" i="2"/>
  <c r="H155" i="2"/>
  <c r="F154" i="2"/>
  <c r="F153" i="2" s="1"/>
  <c r="F152" i="2" s="1"/>
  <c r="G344" i="2"/>
  <c r="H344" i="2"/>
  <c r="F344" i="2"/>
  <c r="G342" i="2"/>
  <c r="H342" i="2"/>
  <c r="F342" i="2"/>
  <c r="G341" i="2" l="1"/>
  <c r="H167" i="2" l="1"/>
  <c r="H166" i="2" s="1"/>
  <c r="G167" i="2"/>
  <c r="G166" i="2" s="1"/>
  <c r="F167" i="2"/>
  <c r="F166" i="2" s="1"/>
  <c r="H154" i="2"/>
  <c r="H153" i="2" s="1"/>
  <c r="H152" i="2" s="1"/>
  <c r="G154" i="2"/>
  <c r="G153" i="2" s="1"/>
  <c r="G152" i="2" s="1"/>
  <c r="H212" i="2" l="1"/>
  <c r="G212" i="2"/>
  <c r="F212" i="2"/>
  <c r="H174" i="2" l="1"/>
  <c r="H173" i="2" s="1"/>
  <c r="H172" i="2" s="1"/>
  <c r="H171" i="2" s="1"/>
  <c r="H170" i="2" s="1"/>
  <c r="H169" i="2" s="1"/>
  <c r="G174" i="2"/>
  <c r="G173" i="2" s="1"/>
  <c r="G172" i="2" s="1"/>
  <c r="G171" i="2" s="1"/>
  <c r="G170" i="2" s="1"/>
  <c r="G169" i="2" s="1"/>
  <c r="F174" i="2"/>
  <c r="F173" i="2" s="1"/>
  <c r="F172" i="2" s="1"/>
  <c r="F171" i="2" s="1"/>
  <c r="F170" i="2" s="1"/>
  <c r="F169" i="2" s="1"/>
  <c r="G121" i="2" l="1"/>
  <c r="H121" i="2"/>
  <c r="F121" i="2"/>
  <c r="G203" i="2"/>
  <c r="H203" i="2"/>
  <c r="F203" i="2"/>
  <c r="H43" i="2"/>
  <c r="H42" i="2" s="1"/>
  <c r="H41" i="2" s="1"/>
  <c r="H40" i="2" s="1"/>
  <c r="H39" i="2" s="1"/>
  <c r="G43" i="2"/>
  <c r="G42" i="2" s="1"/>
  <c r="G41" i="2" s="1"/>
  <c r="G40" i="2" s="1"/>
  <c r="G39" i="2" s="1"/>
  <c r="F43" i="2"/>
  <c r="F42" i="2" s="1"/>
  <c r="F41" i="2" s="1"/>
  <c r="F40" i="2" s="1"/>
  <c r="F39" i="2" s="1"/>
  <c r="F83" i="2"/>
  <c r="F82" i="2" s="1"/>
  <c r="F81" i="2" s="1"/>
  <c r="H78" i="2"/>
  <c r="H77" i="2" s="1"/>
  <c r="G78" i="2"/>
  <c r="G77" i="2" s="1"/>
  <c r="F78" i="2"/>
  <c r="F77" i="2" s="1"/>
  <c r="H73" i="2"/>
  <c r="H72" i="2" s="1"/>
  <c r="G73" i="2"/>
  <c r="G72" i="2" s="1"/>
  <c r="F73" i="2"/>
  <c r="F72" i="2" s="1"/>
  <c r="H70" i="2"/>
  <c r="G70" i="2"/>
  <c r="F70" i="2"/>
  <c r="H67" i="2"/>
  <c r="G67" i="2"/>
  <c r="F67" i="2"/>
  <c r="H65" i="2"/>
  <c r="G65" i="2"/>
  <c r="F65" i="2"/>
  <c r="H61" i="2"/>
  <c r="H60" i="2" s="1"/>
  <c r="G61" i="2"/>
  <c r="G60" i="2" s="1"/>
  <c r="F61" i="2"/>
  <c r="F60" i="2" s="1"/>
  <c r="H55" i="2"/>
  <c r="H54" i="2" s="1"/>
  <c r="H53" i="2" s="1"/>
  <c r="G55" i="2"/>
  <c r="G54" i="2" s="1"/>
  <c r="F55" i="2"/>
  <c r="F54" i="2" s="1"/>
  <c r="F53" i="2" s="1"/>
  <c r="H36" i="2"/>
  <c r="H35" i="2" s="1"/>
  <c r="H34" i="2" s="1"/>
  <c r="H33" i="2" s="1"/>
  <c r="G36" i="2"/>
  <c r="G35" i="2" s="1"/>
  <c r="G34" i="2" s="1"/>
  <c r="G33" i="2" s="1"/>
  <c r="F36" i="2"/>
  <c r="F35" i="2" s="1"/>
  <c r="F34" i="2" s="1"/>
  <c r="F33" i="2" s="1"/>
  <c r="G186" i="2"/>
  <c r="H186" i="2"/>
  <c r="F186" i="2"/>
  <c r="H448" i="2"/>
  <c r="H447" i="2" s="1"/>
  <c r="G448" i="2"/>
  <c r="G447" i="2" s="1"/>
  <c r="F448" i="2"/>
  <c r="F447" i="2" s="1"/>
  <c r="G428" i="2"/>
  <c r="H428" i="2"/>
  <c r="F428" i="2"/>
  <c r="G425" i="2"/>
  <c r="H425" i="2"/>
  <c r="F425" i="2"/>
  <c r="G218" i="2"/>
  <c r="H218" i="2"/>
  <c r="F218" i="2"/>
  <c r="G215" i="2"/>
  <c r="H215" i="2"/>
  <c r="F215" i="2"/>
  <c r="G200" i="2"/>
  <c r="H200" i="2"/>
  <c r="F200" i="2"/>
  <c r="G380" i="2"/>
  <c r="H380" i="2"/>
  <c r="F380" i="2"/>
  <c r="H455" i="2"/>
  <c r="G455" i="2"/>
  <c r="F455" i="2"/>
  <c r="H453" i="2"/>
  <c r="G453" i="2"/>
  <c r="F453" i="2"/>
  <c r="F450" i="2" s="1"/>
  <c r="H441" i="2"/>
  <c r="H440" i="2" s="1"/>
  <c r="H439" i="2" s="1"/>
  <c r="H438" i="2" s="1"/>
  <c r="H437" i="2" s="1"/>
  <c r="G441" i="2"/>
  <c r="G440" i="2" s="1"/>
  <c r="G439" i="2" s="1"/>
  <c r="G438" i="2" s="1"/>
  <c r="G437" i="2" s="1"/>
  <c r="F441" i="2"/>
  <c r="F440" i="2" s="1"/>
  <c r="F439" i="2" s="1"/>
  <c r="F438" i="2" s="1"/>
  <c r="F437" i="2" s="1"/>
  <c r="H434" i="2"/>
  <c r="H433" i="2" s="1"/>
  <c r="H432" i="2" s="1"/>
  <c r="H431" i="2" s="1"/>
  <c r="H430" i="2" s="1"/>
  <c r="G434" i="2"/>
  <c r="G433" i="2" s="1"/>
  <c r="G432" i="2" s="1"/>
  <c r="G431" i="2" s="1"/>
  <c r="G430" i="2" s="1"/>
  <c r="F434" i="2"/>
  <c r="F433" i="2" s="1"/>
  <c r="F432" i="2" s="1"/>
  <c r="F431" i="2" s="1"/>
  <c r="F430" i="2" s="1"/>
  <c r="H341" i="2"/>
  <c r="H340" i="2" s="1"/>
  <c r="H339" i="2" s="1"/>
  <c r="G340" i="2"/>
  <c r="G339" i="2" s="1"/>
  <c r="F341" i="2"/>
  <c r="F340" i="2" s="1"/>
  <c r="F339" i="2" s="1"/>
  <c r="H240" i="2"/>
  <c r="H239" i="2" s="1"/>
  <c r="H238" i="2" s="1"/>
  <c r="H237" i="2" s="1"/>
  <c r="G240" i="2"/>
  <c r="G239" i="2" s="1"/>
  <c r="G238" i="2" s="1"/>
  <c r="G237" i="2" s="1"/>
  <c r="F240" i="2"/>
  <c r="F239" i="2" s="1"/>
  <c r="F238" i="2" s="1"/>
  <c r="F237" i="2" s="1"/>
  <c r="H162" i="2"/>
  <c r="H161" i="2" s="1"/>
  <c r="H160" i="2" s="1"/>
  <c r="H151" i="2" s="1"/>
  <c r="G162" i="2"/>
  <c r="G161" i="2" s="1"/>
  <c r="G160" i="2" s="1"/>
  <c r="G151" i="2" s="1"/>
  <c r="F162" i="2"/>
  <c r="F161" i="2" s="1"/>
  <c r="F160" i="2" s="1"/>
  <c r="F151" i="2" s="1"/>
  <c r="H149" i="2"/>
  <c r="G149" i="2"/>
  <c r="F149" i="2"/>
  <c r="H147" i="2"/>
  <c r="G147" i="2"/>
  <c r="F147" i="2"/>
  <c r="H131" i="2"/>
  <c r="H130" i="2" s="1"/>
  <c r="H129" i="2" s="1"/>
  <c r="G131" i="2"/>
  <c r="G130" i="2" s="1"/>
  <c r="G129" i="2" s="1"/>
  <c r="F131" i="2"/>
  <c r="F130" i="2" s="1"/>
  <c r="F129" i="2" s="1"/>
  <c r="H127" i="2"/>
  <c r="H126" i="2" s="1"/>
  <c r="H125" i="2" s="1"/>
  <c r="G127" i="2"/>
  <c r="G126" i="2" s="1"/>
  <c r="G125" i="2" s="1"/>
  <c r="F127" i="2"/>
  <c r="F126" i="2" s="1"/>
  <c r="F125" i="2" s="1"/>
  <c r="F64" i="2" l="1"/>
  <c r="F59" i="2" s="1"/>
  <c r="F58" i="2" s="1"/>
  <c r="G64" i="2"/>
  <c r="G59" i="2" s="1"/>
  <c r="G58" i="2" s="1"/>
  <c r="H64" i="2"/>
  <c r="H59" i="2" s="1"/>
  <c r="H58" i="2" s="1"/>
  <c r="H52" i="2"/>
  <c r="F52" i="2"/>
  <c r="G52" i="2"/>
  <c r="G53" i="2"/>
  <c r="F146" i="2"/>
  <c r="F145" i="2" s="1"/>
  <c r="F144" i="2" s="1"/>
  <c r="G450" i="2"/>
  <c r="H124" i="2"/>
  <c r="H123" i="2" s="1"/>
  <c r="G124" i="2"/>
  <c r="G123" i="2" s="1"/>
  <c r="H450" i="2"/>
  <c r="G146" i="2"/>
  <c r="G145" i="2" s="1"/>
  <c r="G144" i="2" s="1"/>
  <c r="H146" i="2"/>
  <c r="H145" i="2" s="1"/>
  <c r="H144" i="2" s="1"/>
  <c r="F124" i="2"/>
  <c r="F123" i="2" s="1"/>
  <c r="F446" i="2" l="1"/>
  <c r="F445" i="2" s="1"/>
  <c r="F444" i="2" s="1"/>
  <c r="F436" i="2" s="1"/>
  <c r="H446" i="2"/>
  <c r="H445" i="2" s="1"/>
  <c r="H444" i="2" s="1"/>
  <c r="H436" i="2" s="1"/>
  <c r="G446" i="2"/>
  <c r="G445" i="2" s="1"/>
  <c r="G444" i="2" s="1"/>
  <c r="G436" i="2" s="1"/>
  <c r="H12" i="2" l="1"/>
  <c r="H11" i="2" s="1"/>
  <c r="G12" i="2"/>
  <c r="G11" i="2" s="1"/>
  <c r="F12" i="2"/>
  <c r="F11" i="2" s="1"/>
  <c r="H427" i="2"/>
  <c r="G427" i="2"/>
  <c r="F427" i="2"/>
  <c r="H423" i="2"/>
  <c r="G423" i="2"/>
  <c r="F423" i="2"/>
  <c r="H416" i="2"/>
  <c r="H415" i="2" s="1"/>
  <c r="H414" i="2" s="1"/>
  <c r="H413" i="2" s="1"/>
  <c r="G416" i="2"/>
  <c r="G415" i="2" s="1"/>
  <c r="G414" i="2" s="1"/>
  <c r="G413" i="2" s="1"/>
  <c r="F416" i="2"/>
  <c r="F415" i="2" s="1"/>
  <c r="F414" i="2" s="1"/>
  <c r="F413" i="2" s="1"/>
  <c r="H399" i="2"/>
  <c r="H398" i="2" s="1"/>
  <c r="G399" i="2"/>
  <c r="G398" i="2" s="1"/>
  <c r="F399" i="2"/>
  <c r="F398" i="2" s="1"/>
  <c r="H396" i="2"/>
  <c r="H395" i="2" s="1"/>
  <c r="G396" i="2"/>
  <c r="G395" i="2" s="1"/>
  <c r="F396" i="2"/>
  <c r="F395" i="2" s="1"/>
  <c r="H393" i="2"/>
  <c r="H392" i="2" s="1"/>
  <c r="G393" i="2"/>
  <c r="G392" i="2" s="1"/>
  <c r="F393" i="2"/>
  <c r="F392" i="2" s="1"/>
  <c r="H389" i="2"/>
  <c r="H388" i="2" s="1"/>
  <c r="G389" i="2"/>
  <c r="G388" i="2" s="1"/>
  <c r="F389" i="2"/>
  <c r="F388" i="2" s="1"/>
  <c r="H386" i="2"/>
  <c r="H385" i="2" s="1"/>
  <c r="G386" i="2"/>
  <c r="G385" i="2" s="1"/>
  <c r="F386" i="2"/>
  <c r="F385" i="2" s="1"/>
  <c r="H307" i="2"/>
  <c r="G307" i="2"/>
  <c r="F307" i="2"/>
  <c r="H303" i="2"/>
  <c r="G303" i="2"/>
  <c r="F303" i="2"/>
  <c r="H296" i="2"/>
  <c r="G296" i="2"/>
  <c r="F296" i="2"/>
  <c r="H292" i="2"/>
  <c r="H291" i="2" s="1"/>
  <c r="H290" i="2" s="1"/>
  <c r="G292" i="2"/>
  <c r="G291" i="2" s="1"/>
  <c r="G290" i="2" s="1"/>
  <c r="F292" i="2"/>
  <c r="F291" i="2" s="1"/>
  <c r="F290" i="2" s="1"/>
  <c r="H286" i="2"/>
  <c r="G286" i="2"/>
  <c r="F286" i="2"/>
  <c r="H282" i="2"/>
  <c r="G282" i="2"/>
  <c r="F282" i="2"/>
  <c r="H277" i="2"/>
  <c r="H276" i="2" s="1"/>
  <c r="G277" i="2"/>
  <c r="G276" i="2" s="1"/>
  <c r="F277" i="2"/>
  <c r="F276" i="2" s="1"/>
  <c r="H256" i="2"/>
  <c r="H255" i="2" s="1"/>
  <c r="G256" i="2"/>
  <c r="G255" i="2" s="1"/>
  <c r="F256" i="2"/>
  <c r="F255" i="2" s="1"/>
  <c r="H252" i="2"/>
  <c r="H251" i="2" s="1"/>
  <c r="G252" i="2"/>
  <c r="G251" i="2" s="1"/>
  <c r="F252" i="2"/>
  <c r="F251" i="2" s="1"/>
  <c r="H246" i="2"/>
  <c r="H245" i="2" s="1"/>
  <c r="G246" i="2"/>
  <c r="G245" i="2" s="1"/>
  <c r="F246" i="2"/>
  <c r="F245" i="2" s="1"/>
  <c r="H234" i="2"/>
  <c r="H233" i="2" s="1"/>
  <c r="G234" i="2"/>
  <c r="G233" i="2" s="1"/>
  <c r="F234" i="2"/>
  <c r="F233" i="2" s="1"/>
  <c r="H230" i="2"/>
  <c r="H229" i="2" s="1"/>
  <c r="G230" i="2"/>
  <c r="G229" i="2" s="1"/>
  <c r="F230" i="2"/>
  <c r="F229" i="2" s="1"/>
  <c r="H225" i="2"/>
  <c r="H224" i="2" s="1"/>
  <c r="G225" i="2"/>
  <c r="G224" i="2" s="1"/>
  <c r="F225" i="2"/>
  <c r="F224" i="2" s="1"/>
  <c r="H221" i="2"/>
  <c r="H220" i="2" s="1"/>
  <c r="G221" i="2"/>
  <c r="G220" i="2" s="1"/>
  <c r="F221" i="2"/>
  <c r="F220" i="2" s="1"/>
  <c r="H217" i="2"/>
  <c r="G217" i="2"/>
  <c r="F217" i="2"/>
  <c r="H208" i="2"/>
  <c r="G208" i="2"/>
  <c r="F208" i="2"/>
  <c r="H206" i="2"/>
  <c r="G206" i="2"/>
  <c r="F206" i="2"/>
  <c r="H196" i="2"/>
  <c r="G196" i="2"/>
  <c r="F196" i="2"/>
  <c r="H181" i="2"/>
  <c r="H180" i="2" s="1"/>
  <c r="G181" i="2"/>
  <c r="G180" i="2" s="1"/>
  <c r="F181" i="2"/>
  <c r="F180" i="2" s="1"/>
  <c r="H49" i="2"/>
  <c r="H48" i="2" s="1"/>
  <c r="H47" i="2" s="1"/>
  <c r="H46" i="2" s="1"/>
  <c r="G49" i="2"/>
  <c r="G48" i="2" s="1"/>
  <c r="G47" i="2" s="1"/>
  <c r="G46" i="2" s="1"/>
  <c r="F49" i="2"/>
  <c r="F48" i="2" s="1"/>
  <c r="F47" i="2" s="1"/>
  <c r="F46" i="2" s="1"/>
  <c r="H9" i="2" l="1"/>
  <c r="H8" i="2" s="1"/>
  <c r="H10" i="2"/>
  <c r="G9" i="2"/>
  <c r="G8" i="2" s="1"/>
  <c r="G10" i="2"/>
  <c r="F9" i="2"/>
  <c r="F8" i="2" s="1"/>
  <c r="F10" i="2"/>
  <c r="H195" i="2"/>
  <c r="H194" i="2" s="1"/>
  <c r="F195" i="2"/>
  <c r="F194" i="2" s="1"/>
  <c r="G195" i="2"/>
  <c r="G194" i="2" s="1"/>
  <c r="F45" i="2"/>
  <c r="H45" i="2"/>
  <c r="G45" i="2"/>
  <c r="F302" i="2"/>
  <c r="F301" i="2" s="1"/>
  <c r="F295" i="2" s="1"/>
  <c r="F294" i="2" s="1"/>
  <c r="H422" i="2"/>
  <c r="H421" i="2" s="1"/>
  <c r="H420" i="2" s="1"/>
  <c r="H419" i="2" s="1"/>
  <c r="H418" i="2" s="1"/>
  <c r="F179" i="2"/>
  <c r="F178" i="2" s="1"/>
  <c r="F177" i="2" s="1"/>
  <c r="G422" i="2"/>
  <c r="G421" i="2" s="1"/>
  <c r="G420" i="2" s="1"/>
  <c r="G419" i="2" s="1"/>
  <c r="G418" i="2" s="1"/>
  <c r="G179" i="2"/>
  <c r="G178" i="2" s="1"/>
  <c r="G177" i="2" s="1"/>
  <c r="F422" i="2"/>
  <c r="F421" i="2" s="1"/>
  <c r="F420" i="2" s="1"/>
  <c r="F419" i="2" s="1"/>
  <c r="F418" i="2" s="1"/>
  <c r="H228" i="2"/>
  <c r="G244" i="2"/>
  <c r="G243" i="2" s="1"/>
  <c r="F281" i="2"/>
  <c r="F275" i="2" s="1"/>
  <c r="F274" i="2" s="1"/>
  <c r="F273" i="2" s="1"/>
  <c r="G302" i="2"/>
  <c r="G301" i="2" s="1"/>
  <c r="G295" i="2" s="1"/>
  <c r="G294" i="2" s="1"/>
  <c r="H302" i="2"/>
  <c r="H301" i="2" s="1"/>
  <c r="H295" i="2" s="1"/>
  <c r="H294" i="2" s="1"/>
  <c r="G384" i="2"/>
  <c r="G383" i="2" s="1"/>
  <c r="G228" i="2"/>
  <c r="F228" i="2"/>
  <c r="F244" i="2"/>
  <c r="F243" i="2" s="1"/>
  <c r="G281" i="2"/>
  <c r="G275" i="2" s="1"/>
  <c r="G274" i="2" s="1"/>
  <c r="G273" i="2" s="1"/>
  <c r="H281" i="2"/>
  <c r="H275" i="2" s="1"/>
  <c r="H274" i="2" s="1"/>
  <c r="H273" i="2" s="1"/>
  <c r="H179" i="2"/>
  <c r="H178" i="2" s="1"/>
  <c r="H177" i="2" s="1"/>
  <c r="F384" i="2"/>
  <c r="F383" i="2" s="1"/>
  <c r="H244" i="2"/>
  <c r="H243" i="2" s="1"/>
  <c r="H384" i="2"/>
  <c r="H383" i="2" s="1"/>
  <c r="H193" i="2" l="1"/>
  <c r="H192" i="2" s="1"/>
  <c r="G193" i="2"/>
  <c r="G192" i="2" s="1"/>
  <c r="F193" i="2"/>
  <c r="F192" i="2" s="1"/>
  <c r="H364" i="2"/>
  <c r="H363" i="2" s="1"/>
  <c r="G364" i="2"/>
  <c r="G363" i="2" s="1"/>
  <c r="F364" i="2"/>
  <c r="F363" i="2" s="1"/>
  <c r="H360" i="2"/>
  <c r="H359" i="2" s="1"/>
  <c r="G360" i="2"/>
  <c r="G359" i="2" s="1"/>
  <c r="F360" i="2"/>
  <c r="F359" i="2" s="1"/>
  <c r="H355" i="2"/>
  <c r="H354" i="2" s="1"/>
  <c r="G355" i="2"/>
  <c r="G354" i="2" s="1"/>
  <c r="F355" i="2"/>
  <c r="F354" i="2" s="1"/>
  <c r="H350" i="2"/>
  <c r="H349" i="2" s="1"/>
  <c r="G350" i="2"/>
  <c r="G349" i="2" s="1"/>
  <c r="F350" i="2"/>
  <c r="F349" i="2" s="1"/>
  <c r="H335" i="2"/>
  <c r="H334" i="2" s="1"/>
  <c r="H333" i="2" s="1"/>
  <c r="G335" i="2"/>
  <c r="G334" i="2" s="1"/>
  <c r="G333" i="2" s="1"/>
  <c r="F335" i="2"/>
  <c r="F334" i="2" s="1"/>
  <c r="F333" i="2" s="1"/>
  <c r="H331" i="2"/>
  <c r="G331" i="2"/>
  <c r="F331" i="2"/>
  <c r="F329" i="2"/>
  <c r="H325" i="2"/>
  <c r="H324" i="2" s="1"/>
  <c r="G325" i="2"/>
  <c r="G324" i="2" s="1"/>
  <c r="F325" i="2"/>
  <c r="F324" i="2" s="1"/>
  <c r="H321" i="2"/>
  <c r="H320" i="2" s="1"/>
  <c r="G321" i="2"/>
  <c r="G320" i="2" s="1"/>
  <c r="F321" i="2"/>
  <c r="F320" i="2" s="1"/>
  <c r="H318" i="2"/>
  <c r="G318" i="2"/>
  <c r="F318" i="2"/>
  <c r="H316" i="2"/>
  <c r="G316" i="2"/>
  <c r="F316" i="2"/>
  <c r="H270" i="2"/>
  <c r="H269" i="2" s="1"/>
  <c r="G270" i="2"/>
  <c r="G269" i="2" s="1"/>
  <c r="F270" i="2"/>
  <c r="F269" i="2" s="1"/>
  <c r="G267" i="2"/>
  <c r="G261" i="2" s="1"/>
  <c r="H265" i="2"/>
  <c r="G265" i="2"/>
  <c r="F265" i="2"/>
  <c r="H261" i="2"/>
  <c r="F261" i="2"/>
  <c r="H260" i="2" l="1"/>
  <c r="H259" i="2" s="1"/>
  <c r="H258" i="2" s="1"/>
  <c r="H242" i="2" s="1"/>
  <c r="H176" i="2" s="1"/>
  <c r="G260" i="2"/>
  <c r="G259" i="2" s="1"/>
  <c r="G258" i="2" s="1"/>
  <c r="G242" i="2" s="1"/>
  <c r="G176" i="2" s="1"/>
  <c r="F260" i="2"/>
  <c r="F259" i="2" s="1"/>
  <c r="F258" i="2" s="1"/>
  <c r="F242" i="2" s="1"/>
  <c r="F176" i="2" s="1"/>
  <c r="H323" i="2"/>
  <c r="G323" i="2"/>
  <c r="H315" i="2"/>
  <c r="H314" i="2" s="1"/>
  <c r="G348" i="2"/>
  <c r="G347" i="2" s="1"/>
  <c r="G346" i="2" s="1"/>
  <c r="F315" i="2"/>
  <c r="F314" i="2" s="1"/>
  <c r="G315" i="2"/>
  <c r="G314" i="2" s="1"/>
  <c r="F323" i="2"/>
  <c r="F313" i="2" s="1"/>
  <c r="F348" i="2"/>
  <c r="F347" i="2" s="1"/>
  <c r="F346" i="2" s="1"/>
  <c r="H348" i="2"/>
  <c r="H347" i="2" s="1"/>
  <c r="H346" i="2" s="1"/>
  <c r="H313" i="2" l="1"/>
  <c r="H312" i="2" s="1"/>
  <c r="H311" i="2" s="1"/>
  <c r="G313" i="2"/>
  <c r="G312" i="2" s="1"/>
  <c r="G311" i="2" s="1"/>
  <c r="H410" i="2"/>
  <c r="H409" i="2" s="1"/>
  <c r="H408" i="2" s="1"/>
  <c r="H407" i="2" s="1"/>
  <c r="H406" i="2" s="1"/>
  <c r="G410" i="2"/>
  <c r="G409" i="2" s="1"/>
  <c r="G408" i="2" s="1"/>
  <c r="G407" i="2" s="1"/>
  <c r="G406" i="2" s="1"/>
  <c r="F410" i="2"/>
  <c r="F409" i="2" s="1"/>
  <c r="F408" i="2" s="1"/>
  <c r="F407" i="2" s="1"/>
  <c r="F406" i="2" s="1"/>
  <c r="H379" i="2"/>
  <c r="G379" i="2"/>
  <c r="F379" i="2"/>
  <c r="H377" i="2"/>
  <c r="H376" i="2" s="1"/>
  <c r="G377" i="2"/>
  <c r="G376" i="2" s="1"/>
  <c r="F377" i="2"/>
  <c r="F376" i="2" s="1"/>
  <c r="H404" i="2"/>
  <c r="H403" i="2" s="1"/>
  <c r="H402" i="2" s="1"/>
  <c r="G404" i="2"/>
  <c r="G403" i="2" s="1"/>
  <c r="G401" i="2" s="1"/>
  <c r="G382" i="2" s="1"/>
  <c r="F404" i="2"/>
  <c r="F403" i="2" s="1"/>
  <c r="H371" i="2"/>
  <c r="H370" i="2" s="1"/>
  <c r="H369" i="2" s="1"/>
  <c r="H368" i="2" s="1"/>
  <c r="H367" i="2" s="1"/>
  <c r="G371" i="2"/>
  <c r="G370" i="2" s="1"/>
  <c r="G369" i="2" s="1"/>
  <c r="G368" i="2" s="1"/>
  <c r="G367" i="2" s="1"/>
  <c r="F371" i="2"/>
  <c r="F370" i="2" s="1"/>
  <c r="F369" i="2" s="1"/>
  <c r="F368" i="2" s="1"/>
  <c r="F367" i="2" s="1"/>
  <c r="F142" i="2"/>
  <c r="H142" i="2"/>
  <c r="G142" i="2"/>
  <c r="H140" i="2"/>
  <c r="G140" i="2"/>
  <c r="F140" i="2"/>
  <c r="H137" i="2"/>
  <c r="H136" i="2" s="1"/>
  <c r="G137" i="2"/>
  <c r="G136" i="2" s="1"/>
  <c r="F137" i="2"/>
  <c r="F136" i="2" s="1"/>
  <c r="H119" i="2"/>
  <c r="G119" i="2"/>
  <c r="F119" i="2"/>
  <c r="H112" i="2"/>
  <c r="H111" i="2" s="1"/>
  <c r="H110" i="2" s="1"/>
  <c r="G112" i="2"/>
  <c r="G111" i="2" s="1"/>
  <c r="G110" i="2" s="1"/>
  <c r="F112" i="2"/>
  <c r="F111" i="2" s="1"/>
  <c r="F110" i="2" s="1"/>
  <c r="H108" i="2"/>
  <c r="H107" i="2" s="1"/>
  <c r="H106" i="2" s="1"/>
  <c r="G108" i="2"/>
  <c r="G107" i="2" s="1"/>
  <c r="G106" i="2" s="1"/>
  <c r="F108" i="2"/>
  <c r="F107" i="2" s="1"/>
  <c r="F106" i="2" s="1"/>
  <c r="H100" i="2"/>
  <c r="H99" i="2" s="1"/>
  <c r="G100" i="2"/>
  <c r="G99" i="2" s="1"/>
  <c r="F100" i="2"/>
  <c r="F99" i="2" s="1"/>
  <c r="H96" i="2"/>
  <c r="H95" i="2" s="1"/>
  <c r="G96" i="2"/>
  <c r="G95" i="2" s="1"/>
  <c r="F96" i="2"/>
  <c r="F95" i="2" s="1"/>
  <c r="H89" i="2"/>
  <c r="H88" i="2" s="1"/>
  <c r="H87" i="2" s="1"/>
  <c r="H86" i="2" s="1"/>
  <c r="H85" i="2" s="1"/>
  <c r="G89" i="2"/>
  <c r="G88" i="2" s="1"/>
  <c r="G87" i="2" s="1"/>
  <c r="G86" i="2" s="1"/>
  <c r="G85" i="2" s="1"/>
  <c r="F89" i="2"/>
  <c r="F88" i="2" s="1"/>
  <c r="F87" i="2" s="1"/>
  <c r="F86" i="2" s="1"/>
  <c r="F85" i="2" s="1"/>
  <c r="H22" i="2"/>
  <c r="H21" i="2" s="1"/>
  <c r="G22" i="2"/>
  <c r="G21" i="2" s="1"/>
  <c r="F22" i="2"/>
  <c r="F21" i="2" s="1"/>
  <c r="H19" i="2"/>
  <c r="H18" i="2" s="1"/>
  <c r="G19" i="2"/>
  <c r="G18" i="2" s="1"/>
  <c r="F19" i="2"/>
  <c r="F18" i="2" s="1"/>
  <c r="F312" i="2" l="1"/>
  <c r="F311" i="2" s="1"/>
  <c r="G118" i="2"/>
  <c r="G117" i="2" s="1"/>
  <c r="G116" i="2" s="1"/>
  <c r="G115" i="2" s="1"/>
  <c r="F118" i="2"/>
  <c r="F117" i="2" s="1"/>
  <c r="F116" i="2" s="1"/>
  <c r="F115" i="2" s="1"/>
  <c r="H118" i="2"/>
  <c r="H117" i="2" s="1"/>
  <c r="H116" i="2" s="1"/>
  <c r="H115" i="2" s="1"/>
  <c r="G139" i="2"/>
  <c r="G135" i="2" s="1"/>
  <c r="H93" i="2"/>
  <c r="H92" i="2" s="1"/>
  <c r="H91" i="2" s="1"/>
  <c r="F375" i="2"/>
  <c r="F374" i="2" s="1"/>
  <c r="F373" i="2" s="1"/>
  <c r="H16" i="2"/>
  <c r="H15" i="2" s="1"/>
  <c r="G375" i="2"/>
  <c r="G374" i="2" s="1"/>
  <c r="G373" i="2" s="1"/>
  <c r="G366" i="2" s="1"/>
  <c r="F93" i="2"/>
  <c r="F92" i="2" s="1"/>
  <c r="F91" i="2" s="1"/>
  <c r="G402" i="2"/>
  <c r="G16" i="2"/>
  <c r="G15" i="2" s="1"/>
  <c r="H375" i="2"/>
  <c r="H374" i="2" s="1"/>
  <c r="H373" i="2" s="1"/>
  <c r="F401" i="2"/>
  <c r="F382" i="2" s="1"/>
  <c r="F402" i="2"/>
  <c r="F105" i="2"/>
  <c r="F104" i="2" s="1"/>
  <c r="G93" i="2"/>
  <c r="G92" i="2" s="1"/>
  <c r="G91" i="2" s="1"/>
  <c r="G105" i="2"/>
  <c r="G104" i="2" s="1"/>
  <c r="G17" i="2"/>
  <c r="H17" i="2"/>
  <c r="H139" i="2"/>
  <c r="H134" i="2" s="1"/>
  <c r="F139" i="2"/>
  <c r="F134" i="2" s="1"/>
  <c r="H105" i="2"/>
  <c r="H104" i="2" s="1"/>
  <c r="F17" i="2"/>
  <c r="F16" i="2"/>
  <c r="F15" i="2" s="1"/>
  <c r="H401" i="2"/>
  <c r="H382" i="2" s="1"/>
  <c r="F366" i="2" l="1"/>
  <c r="H366" i="2"/>
  <c r="H133" i="2"/>
  <c r="H103" i="2" s="1"/>
  <c r="F133" i="2"/>
  <c r="F103" i="2" s="1"/>
  <c r="G134" i="2"/>
  <c r="F135" i="2"/>
  <c r="H135" i="2"/>
  <c r="G133" i="2" l="1"/>
  <c r="G103" i="2" s="1"/>
  <c r="G30" i="2"/>
  <c r="G29" i="2" s="1"/>
  <c r="G27" i="2" s="1"/>
  <c r="H30" i="2"/>
  <c r="H29" i="2" s="1"/>
  <c r="H27" i="2" s="1"/>
  <c r="F30" i="2"/>
  <c r="F29" i="2" s="1"/>
  <c r="F27" i="2" s="1"/>
  <c r="G26" i="2" l="1"/>
  <c r="H26" i="2"/>
  <c r="F26" i="2"/>
  <c r="F7" i="2" l="1"/>
  <c r="F6" i="2" s="1"/>
  <c r="G7" i="2"/>
  <c r="G6" i="2" s="1"/>
  <c r="H7" i="2"/>
  <c r="H6" i="2" s="1"/>
</calcChain>
</file>

<file path=xl/sharedStrings.xml><?xml version="1.0" encoding="utf-8"?>
<sst xmlns="http://schemas.openxmlformats.org/spreadsheetml/2006/main" count="1752" uniqueCount="466">
  <si>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</si>
  <si>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</si>
  <si>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</si>
  <si>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</si>
  <si>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</si>
  <si>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</si>
  <si>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</si>
  <si>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</si>
  <si>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</si>
  <si>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</si>
  <si>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</si>
  <si>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</si>
  <si>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</si>
  <si>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</si>
  <si>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</si>
  <si>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</si>
  <si>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</si>
  <si>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</si>
  <si>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</si>
  <si>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</si>
  <si>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</si>
  <si>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</si>
  <si>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</si>
  <si>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</si>
  <si>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</si>
  <si>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</si>
  <si>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</si>
  <si>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</si>
  <si>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</si>
  <si>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</si>
  <si>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</si>
  <si>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</si>
  <si>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</si>
  <si>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</si>
  <si>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</si>
  <si>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</si>
  <si>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</si>
  <si>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</si>
  <si>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</si>
  <si>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</si>
  <si>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</si>
  <si>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</si>
  <si>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</si>
  <si>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</si>
  <si>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</si>
  <si>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</si>
  <si>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</si>
  <si>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</si>
  <si>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</si>
  <si>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</si>
  <si>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</si>
  <si>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</si>
  <si>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</si>
  <si>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</si>
  <si>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</si>
  <si>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</si>
  <si>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</si>
  <si>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</si>
  <si>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</si>
  <si>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</si>
  <si>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</si>
  <si>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</si>
  <si>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</si>
  <si>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</si>
  <si>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</si>
  <si>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</si>
  <si>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</si>
  <si>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</si>
  <si>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</si>
  <si>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</si>
  <si>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</si>
  <si>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</si>
  <si>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</si>
  <si>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</si>
  <si>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</si>
  <si>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</si>
  <si>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</si>
  <si>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</si>
  <si>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</si>
  <si>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</si>
  <si>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</si>
  <si>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</si>
  <si>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</si>
  <si>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</si>
  <si>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</si>
  <si>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</si>
  <si>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</si>
  <si>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</si>
  <si>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</si>
  <si>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</si>
  <si>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</si>
  <si>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</si>
  <si>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</si>
  <si>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</si>
  <si>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</si>
  <si>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</si>
  <si>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</si>
  <si>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</si>
  <si>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</si>
  <si>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</si>
  <si>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</si>
  <si>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</si>
  <si>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</si>
  <si>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</si>
  <si>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</si>
  <si>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</si>
  <si>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</si>
  <si>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</si>
  <si>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</si>
  <si>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</si>
  <si>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</si>
  <si>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</si>
  <si>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</si>
  <si>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</si>
  <si>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</si>
  <si>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</si>
  <si>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</si>
  <si>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</si>
  <si>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</si>
  <si>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</si>
  <si>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</si>
  <si>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</si>
  <si>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</si>
  <si>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</si>
  <si>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</si>
  <si>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</si>
  <si>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</si>
  <si>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</si>
  <si>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</si>
  <si>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</si>
  <si>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</si>
  <si>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06101L5190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</si>
  <si>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</si>
  <si>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</si>
  <si>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</si>
  <si>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</si>
  <si>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</si>
  <si>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</si>
  <si>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</si>
  <si>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</si>
  <si>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</si>
  <si>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</si>
  <si>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</si>
  <si>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</si>
  <si>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</si>
  <si>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</si>
  <si>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</si>
  <si>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</si>
  <si>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</si>
  <si>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</si>
  <si>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</si>
  <si>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</si>
  <si>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</si>
  <si>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</si>
  <si>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</si>
  <si>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</si>
  <si>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</si>
  <si>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</si>
  <si>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</si>
  <si>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</si>
  <si>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</si>
  <si>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</si>
  <si>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</si>
  <si>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</si>
  <si>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</si>
  <si>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</si>
  <si>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</si>
  <si>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</si>
  <si>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</si>
  <si>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</si>
  <si>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</si>
  <si>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</si>
  <si>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</si>
  <si>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</si>
  <si>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</si>
  <si>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</si>
  <si>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</si>
  <si>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</si>
  <si>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</si>
  <si>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</si>
  <si>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</si>
  <si>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</si>
  <si>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</si>
  <si>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</si>
  <si>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</si>
  <si>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</si>
  <si>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</si>
  <si>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Основное мероприятие "Обеспечение деятельности комиссии по ведению регистра муниципальных актов и укрепление материально-технической базы"</t>
  </si>
  <si>
    <t>12</t>
  </si>
  <si>
    <t>10</t>
  </si>
  <si>
    <t>0220180780</t>
  </si>
  <si>
    <t>Мунициапальная программа Каменского муниципального района "Развитие образования"</t>
  </si>
  <si>
    <t>0100000000</t>
  </si>
  <si>
    <t>Подпрограмма "Социлизация детей-сирот и детей, нуждающихся в особой заботе государства"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</si>
  <si>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</si>
  <si>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</si>
  <si>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</si>
  <si>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</si>
  <si>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</si>
  <si>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</si>
  <si>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</si>
  <si>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</si>
  <si>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</si>
  <si>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</si>
  <si>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</si>
  <si>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</si>
  <si>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</si>
  <si>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</si>
  <si>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</si>
  <si>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</si>
  <si>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</si>
  <si>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</si>
  <si>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</si>
  <si>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</si>
  <si>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</si>
  <si>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</si>
  <si>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</si>
  <si>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</si>
  <si>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</si>
  <si>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</si>
  <si>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</si>
  <si>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</si>
  <si>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</si>
  <si>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</si>
  <si>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</si>
  <si>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</si>
  <si>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</si>
  <si>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</si>
  <si>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</si>
  <si>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</si>
  <si>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</si>
  <si>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</si>
  <si>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</si>
  <si>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</si>
  <si>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</si>
  <si>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</si>
  <si>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</si>
  <si>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</si>
  <si>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</si>
  <si>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</si>
  <si>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</si>
  <si>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</si>
  <si>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</si>
  <si>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</si>
  <si>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</si>
  <si>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</si>
  <si>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</si>
  <si>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</si>
  <si>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</si>
  <si>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</si>
  <si>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</si>
  <si>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</si>
  <si>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</si>
  <si>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</si>
  <si>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</si>
  <si>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</si>
  <si>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</si>
  <si>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</si>
  <si>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</si>
  <si>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</si>
  <si>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</si>
  <si>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</si>
  <si>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</si>
  <si>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</si>
  <si>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</si>
  <si>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</si>
  <si>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</si>
  <si>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</si>
  <si>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</si>
  <si>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</si>
  <si>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</si>
  <si>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</si>
  <si>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</si>
  <si>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</si>
  <si>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</si>
  <si>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</si>
  <si>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</si>
  <si>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</si>
  <si>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</si>
  <si>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</si>
  <si>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</si>
  <si>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</si>
  <si>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</si>
  <si>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</si>
  <si>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</si>
  <si>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</si>
  <si>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</si>
  <si>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</si>
  <si>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</si>
  <si>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</si>
  <si>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</si>
  <si>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</si>
  <si>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</si>
  <si>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</si>
  <si>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</si>
  <si>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</si>
  <si>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</si>
  <si>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</si>
  <si>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</si>
  <si>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</si>
  <si>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</si>
  <si>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</si>
  <si>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</si>
  <si>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</si>
  <si>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</si>
  <si>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</si>
  <si>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</si>
  <si>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</si>
  <si>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</si>
  <si>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</si>
  <si>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</si>
  <si>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</si>
  <si>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</si>
  <si>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</si>
  <si>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</si>
  <si>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</si>
  <si>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</si>
  <si>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</si>
  <si>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</si>
  <si>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</si>
  <si>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</si>
  <si>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</si>
  <si>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</si>
  <si>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</si>
  <si>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</si>
  <si>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</si>
  <si>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</si>
  <si>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</si>
  <si>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</si>
  <si>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</si>
  <si>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</si>
  <si>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</si>
  <si>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</si>
  <si>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</si>
  <si>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</si>
  <si>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</si>
  <si>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</si>
  <si>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</si>
  <si>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</si>
  <si>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</si>
  <si>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</si>
  <si>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</si>
  <si>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</si>
  <si>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</si>
  <si>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</si>
  <si>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</si>
  <si>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</si>
  <si>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</si>
  <si>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</si>
  <si>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</si>
  <si>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</si>
  <si>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</si>
  <si>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</si>
  <si>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</si>
  <si>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</si>
  <si>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</si>
  <si>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</si>
  <si>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</si>
  <si>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</si>
  <si>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</si>
  <si>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</si>
  <si>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Софинансирование мероприятий по созданию объектов муниципальной собственности</t>
  </si>
  <si>
    <t>08204S8100</t>
  </si>
  <si>
    <t>Перечисления другим бюджетам бюджетной системы Российской Федерации (Субсидии, субвенции, дотации)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</si>
  <si>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</si>
  <si>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</si>
  <si>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</si>
  <si>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</si>
  <si>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</si>
  <si>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</si>
  <si>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</si>
  <si>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</si>
  <si>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</si>
  <si>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</si>
  <si>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</si>
  <si>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</si>
  <si>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</si>
  <si>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</si>
  <si>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</si>
  <si>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</si>
  <si>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</si>
  <si>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</si>
  <si>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</si>
  <si>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</si>
  <si>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</si>
  <si>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</si>
  <si>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</si>
  <si>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2024 год</t>
  </si>
  <si>
    <t>2025 год</t>
  </si>
  <si>
    <t xml:space="preserve"> сумма тыс. рублей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</si>
  <si>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</si>
  <si>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061040000</t>
  </si>
  <si>
    <t>08 0 00 00000</t>
  </si>
  <si>
    <t>02201L5580</t>
  </si>
  <si>
    <t>Социальное обеспечение населения</t>
  </si>
  <si>
    <t>03501S9260</t>
  </si>
  <si>
    <t>0320178450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</si>
  <si>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</si>
  <si>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</si>
  <si>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</si>
  <si>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</si>
  <si>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</si>
  <si>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</si>
  <si>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</si>
  <si>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</si>
  <si>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200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</si>
  <si>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</si>
  <si>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</si>
  <si>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01102S8130</t>
  </si>
  <si>
    <t>0180281380</t>
  </si>
  <si>
    <t>Коммунальное хозяйство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</si>
  <si>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</si>
  <si>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</si>
  <si>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</si>
  <si>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</si>
  <si>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Другие вопросы в области жилищно-коммунального хозяйства</t>
  </si>
  <si>
    <t>0820178050</t>
  </si>
  <si>
    <t>0820188050</t>
  </si>
  <si>
    <t>Другие вопросы в области национальной экономики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</si>
  <si>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</si>
  <si>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0710000000</t>
  </si>
  <si>
    <t>0720000000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</si>
  <si>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</si>
  <si>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</si>
  <si>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</si>
  <si>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</si>
  <si>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Основное мероприятие "Обеспечение деятельности   администрации муниципального района"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</si>
  <si>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</si>
  <si>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</si>
  <si>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</si>
  <si>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</si>
  <si>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Подпрограмма "Создание системы обеспечения вызова экстренных оперативных служб по по единому номеру "112" на базе единой дежурно-диспетческой службы Каменского муниципального района Воронежской области"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</si>
  <si>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</si>
  <si>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</si>
  <si>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</si>
  <si>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Финансовая поддержка поселений в части выравнивания бюджетной обеспеченности поселений</t>
  </si>
  <si>
    <t>Другие вопросы в области физической культуры и спорта</t>
  </si>
  <si>
    <t xml:space="preserve">Мероприятия в области физической культуры 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</si>
  <si>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</si>
  <si>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</si>
  <si>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</si>
  <si>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</si>
  <si>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</si>
  <si>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Мероприятия в области социальной политики</t>
  </si>
  <si>
    <t>Подпрограмма "Создание условий для организации отдыха и оздоровления детей и молодежи Каменского муниципального района"</t>
  </si>
  <si>
    <t>Межбюджетные трансферты по переданным полномочиям по образованию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</si>
  <si>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</si>
  <si>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Субсидии на организацию системы накопления твердых коммунальных отходов (Межбюджетные трансферты)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</si>
  <si>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</t>
  </si>
  <si>
    <t>Муниципальная программа Каменского муниципального района Воронежской области "Экономическое развитие района"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</si>
  <si>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</si>
  <si>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</si>
  <si>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</si>
  <si>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</si>
  <si>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Основное мероприятие "Обеспечение деятельности главы администрации"</t>
  </si>
  <si>
    <t>Мероприятия в  сфере профилактики правонарушений</t>
  </si>
  <si>
    <t>Осуществление отдельных государственных полномочий по организации деятельности по отлову и содержанию животных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</si>
  <si>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</si>
  <si>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</si>
  <si>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08204S9340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</si>
  <si>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</si>
  <si>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</si>
  <si>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>820488450</t>
  </si>
  <si>
    <t xml:space="preserve">Приложение 6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2024год и 
        плановый период 2025  и 2026 годов» </t>
  </si>
  <si>
    <t xml:space="preserve"> Распределение бюджетных ассигнований по разделам, подразделам, целевым статьям (муниципальным программам Каменского муниципального района и непрограммным направлениям деятельности), группам видов расходов классификации расходов районного бюджета 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</si>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</sst>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7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0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1" fontId="10" fillId="0" borderId="11" xfId="9" applyNumberFormat="1" applyFont="1" applyBorder="1" applyProtection="1">
      <alignment horizontal="center" vertical="top" shrinkToFi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1" fontId="10" fillId="0" borderId="9" xfId="9" applyNumberFormat="1" applyFont="1" applyBorder="1" applyProtection="1">
      <alignment horizontal="center" vertical="top" shrinkToFit="1"/>
    </xf>
    <xf numFmtId="0" fontId="7" fillId="0" borderId="0" xfId="0" applyFont="1" applyProtection="1">
      <protection locked="0"/>
    </xf>
    <xf numFmtId="49" fontId="10" fillId="0" borderId="4" xfId="9" applyNumberFormat="1" applyFont="1" applyFill="1" applyProtection="1">
      <alignment horizontal="center" vertical="top" shrinkToFit="1"/>
    </xf>
    <xf numFmtId="164" fontId="10" fillId="0" borderId="4" xfId="10" applyNumberFormat="1" applyFont="1" applyProtection="1">
      <alignment horizontal="right" vertical="top" shrinkToFit="1"/>
    </xf>
    <xf numFmtId="164" fontId="10" fillId="0" borderId="8" xfId="10" applyNumberFormat="1" applyFont="1" applyBorder="1" applyProtection="1">
      <alignment horizontal="right" vertical="top" shrinkToFi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6" applyNumberFormat="1" applyFont="1" applyProtection="1">
      <alignment horizontal="center" vertical="center" wrapText="1"/>
    </xf>
    <xf numFmtId="164" fontId="2" fillId="0" borderId="3" xfId="6" applyNumberFormat="1" applyFont="1">
      <alignment horizontal="center" vertical="center" wrapText="1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2" fillId="0" borderId="3" xfId="7" applyNumberFormat="1" applyFont="1" applyProtection="1">
      <alignment horizontal="center"/>
    </xf>
    <xf numFmtId="49" fontId="2" fillId="0" borderId="3" xfId="7" applyNumberFormat="1" applyFont="1" applyProtection="1">
      <alignment horizontal="center"/>
    </xf>
    <xf numFmtId="1" fontId="2" fillId="0" borderId="3" xfId="7" applyNumberFormat="1" applyFont="1" applyProtection="1">
      <alignment horizontal="center"/>
    </xf>
    <xf numFmtId="0" fontId="11" fillId="0" borderId="0" xfId="0" applyFont="1" applyProtection="1">
      <protection locked="0"/>
    </xf>
    <xf numFmtId="0" fontId="1" fillId="0" borderId="3" xfId="6" applyFont="1">
      <alignment horizontal="center" vertical="center" wrapText="1"/>
    </xf>
    <xf numFmtId="0" fontId="1" fillId="0" borderId="3" xfId="7" applyNumberFormat="1" applyFont="1" applyProtection="1">
      <alignment horizontal="center"/>
    </xf>
    <xf numFmtId="0" fontId="12" fillId="0" borderId="3" xfId="7" applyNumberFormat="1" applyFont="1" applyProtection="1">
      <alignment horizontal="center"/>
    </xf>
    <xf numFmtId="0" fontId="1" fillId="0" borderId="4" xfId="8" applyNumberFormat="1" applyFont="1" applyProtection="1">
      <alignment horizontal="left" vertical="top" wrapText="1"/>
    </xf>
    <xf numFmtId="0" fontId="11" fillId="0" borderId="4" xfId="8" applyNumberFormat="1" applyFont="1" applyProtection="1">
      <alignment horizontal="left" vertical="top" wrapText="1"/>
    </xf>
    <xf numFmtId="0" fontId="11" fillId="0" borderId="6" xfId="8" applyNumberFormat="1" applyFont="1" applyBorder="1" applyProtection="1">
      <alignment horizontal="left" vertical="top" wrapText="1"/>
    </xf>
    <xf numFmtId="0" fontId="11" fillId="0" borderId="8" xfId="8" applyNumberFormat="1" applyFont="1" applyBorder="1" applyProtection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9" xfId="8" applyNumberFormat="1" applyFont="1" applyBorder="1" applyProtection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8" xfId="0" applyFont="1" applyBorder="1" applyAlignment="1" applyProtection="1">
      <alignment wrapText="1"/>
      <protection locked="0"/>
    </xf>
    <xf numFmtId="0" fontId="1" fillId="0" borderId="6" xfId="8" applyNumberFormat="1" applyFont="1" applyBorder="1" applyProtection="1">
      <alignment horizontal="left" vertical="top" wrapText="1"/>
    </xf>
    <xf numFmtId="0" fontId="1" fillId="0" borderId="8" xfId="8" applyNumberFormat="1" applyFont="1" applyBorder="1" applyProtection="1">
      <alignment horizontal="left" vertical="top" wrapText="1"/>
    </xf>
    <xf numFmtId="0" fontId="1" fillId="0" borderId="9" xfId="8" applyNumberFormat="1" applyFont="1" applyBorder="1" applyProtection="1">
      <alignment horizontal="left" vertical="top" wrapText="1"/>
    </xf>
    <xf numFmtId="1" fontId="2" fillId="0" borderId="4" xfId="9" applyNumberFormat="1" applyFont="1" applyProtection="1">
      <alignment horizontal="center" vertical="top" shrinkToFit="1"/>
    </xf>
    <xf numFmtId="49" fontId="2" fillId="0" borderId="4" xfId="9" applyNumberFormat="1" applyFont="1" applyProtection="1">
      <alignment horizontal="center" vertical="top" shrinkToFit="1"/>
    </xf>
    <xf numFmtId="1" fontId="2" fillId="0" borderId="4" xfId="9" applyFont="1" applyProtection="1">
      <alignment horizontal="center" vertical="top" shrinkToFit="1"/>
    </xf>
    <xf numFmtId="0" fontId="14" fillId="0" borderId="0" xfId="0" applyFont="1" applyProtection="1">
      <protection locked="0"/>
    </xf>
    <xf numFmtId="164" fontId="2" fillId="0" borderId="4" xfId="10" applyNumberFormat="1" applyFont="1" applyFill="1" applyProtection="1">
      <alignment horizontal="right" vertical="top" shrinkToFit="1"/>
    </xf>
    <xf numFmtId="164" fontId="10" fillId="0" borderId="6" xfId="10" applyNumberFormat="1" applyFont="1" applyBorder="1" applyProtection="1">
      <alignment horizontal="right" vertical="top" shrinkToFit="1"/>
    </xf>
    <xf numFmtId="164" fontId="10" fillId="0" borderId="12" xfId="10" applyNumberFormat="1" applyFont="1" applyBorder="1" applyProtection="1">
      <alignment horizontal="right" vertical="top" shrinkToFit="1"/>
    </xf>
    <xf numFmtId="164" fontId="10" fillId="0" borderId="9" xfId="10" applyNumberFormat="1" applyFont="1" applyBorder="1" applyProtection="1">
      <alignment horizontal="right" vertical="top" shrinkToFit="1"/>
    </xf>
    <xf numFmtId="164" fontId="10" fillId="0" borderId="10" xfId="10" applyNumberFormat="1" applyFont="1" applyBorder="1" applyProtection="1">
      <alignment horizontal="right" vertical="top" shrinkToFit="1"/>
    </xf>
    <xf numFmtId="164" fontId="2" fillId="0" borderId="4" xfId="10" applyNumberFormat="1" applyFont="1" applyProtection="1">
      <alignment horizontal="right" vertical="top" shrinkToFit="1"/>
    </xf>
    <xf numFmtId="0" fontId="1" fillId="0" borderId="4" xfId="8" applyNumberFormat="1" applyFont="1" applyFill="1" applyProtection="1">
      <alignment horizontal="left" vertical="top" wrapText="1"/>
    </xf>
    <xf numFmtId="0" fontId="11" fillId="0" borderId="8" xfId="0" applyNumberFormat="1" applyFont="1" applyFill="1" applyBorder="1" applyAlignment="1" applyProtection="1">
      <alignment wrapText="1"/>
      <protection locked="0"/>
    </xf>
    <xf numFmtId="0" fontId="4" fillId="0" borderId="3" xfId="7" applyNumberFormat="1" applyFont="1" applyProtection="1">
      <alignment horizontal="center"/>
    </xf>
    <xf numFmtId="49" fontId="4" fillId="0" borderId="3" xfId="7" applyNumberFormat="1" applyFont="1" applyProtection="1">
      <alignment horizontal="center"/>
    </xf>
    <xf numFmtId="164" fontId="4" fillId="0" borderId="3" xfId="7" applyNumberFormat="1" applyFont="1" applyProtection="1">
      <alignment horizontal="center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1" fontId="2" fillId="0" borderId="4" xfId="9" applyNumberFormat="1" applyFont="1" applyFill="1" applyProtection="1">
      <alignment horizontal="center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1" fontId="2" fillId="0" borderId="4" xfId="9" applyFont="1" applyFill="1" applyProtection="1">
      <alignment horizontal="center" vertical="top" shrinkToFi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64" fontId="2" fillId="0" borderId="6" xfId="10" applyNumberFormat="1" applyFont="1" applyBorder="1" applyProtection="1">
      <alignment horizontal="right" vertical="top" shrinkToFit="1"/>
    </xf>
    <xf numFmtId="1" fontId="2" fillId="0" borderId="8" xfId="9" applyNumberFormat="1" applyFont="1" applyBorder="1" applyProtection="1">
      <alignment horizontal="center" vertical="top" shrinkToFit="1"/>
    </xf>
    <xf numFmtId="49" fontId="2" fillId="0" borderId="8" xfId="9" applyNumberFormat="1" applyFont="1" applyBorder="1" applyProtection="1">
      <alignment horizontal="center" vertical="top" shrinkToFit="1"/>
    </xf>
    <xf numFmtId="1" fontId="2" fillId="0" borderId="13" xfId="9" applyNumberFormat="1" applyFont="1" applyBorder="1" applyProtection="1">
      <alignment horizontal="center" vertical="top" shrinkToFit="1"/>
    </xf>
    <xf numFmtId="49" fontId="2" fillId="0" borderId="13" xfId="9" applyNumberFormat="1" applyFont="1" applyBorder="1" applyProtection="1">
      <alignment horizontal="center" vertical="top" shrinkToFit="1"/>
    </xf>
    <xf numFmtId="1" fontId="2" fillId="0" borderId="9" xfId="9" applyNumberFormat="1" applyFont="1" applyBorder="1" applyProtection="1">
      <alignment horizontal="center" vertical="top" shrinkToFit="1"/>
    </xf>
    <xf numFmtId="49" fontId="2" fillId="0" borderId="9" xfId="9" applyNumberFormat="1" applyFont="1" applyBorder="1" applyProtection="1">
      <alignment horizontal="center" vertical="top" shrinkToFit="1"/>
    </xf>
    <xf numFmtId="1" fontId="2" fillId="0" borderId="9" xfId="9" applyFont="1" applyBorder="1" applyProtection="1">
      <alignment horizontal="center" vertical="top" shrinkToFit="1"/>
    </xf>
    <xf numFmtId="164" fontId="2" fillId="0" borderId="9" xfId="10" applyNumberFormat="1" applyFont="1" applyBorder="1" applyProtection="1">
      <alignment horizontal="right" vertical="top" shrinkToFit="1"/>
    </xf>
    <xf numFmtId="1" fontId="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49" fontId="10" fillId="0" borderId="8" xfId="0" applyNumberFormat="1" applyFont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" fontId="2" fillId="0" borderId="14" xfId="9" applyNumberFormat="1" applyFont="1" applyBorder="1" applyProtection="1">
      <alignment horizontal="center" vertical="top" shrinkToFit="1"/>
    </xf>
    <xf numFmtId="0" fontId="10" fillId="0" borderId="0" xfId="0" applyFont="1" applyProtection="1">
      <protection locked="0"/>
    </xf>
    <xf numFmtId="49" fontId="10" fillId="0" borderId="0" xfId="0" applyNumberFormat="1" applyFont="1" applyProtection="1">
      <protection locked="0"/>
    </xf>
    <xf numFmtId="164" fontId="10" fillId="0" borderId="8" xfId="0" applyNumberFormat="1" applyFont="1" applyBorder="1" applyProtection="1">
      <protection locked="0"/>
    </xf>
    <xf numFmtId="0" fontId="10" fillId="0" borderId="13" xfId="0" applyFont="1" applyBorder="1" applyProtection="1">
      <protection locked="0"/>
    </xf>
    <xf numFmtId="164" fontId="10" fillId="0" borderId="13" xfId="0" applyNumberFormat="1" applyFont="1" applyBorder="1" applyProtection="1">
      <protection locked="0"/>
    </xf>
    <xf numFmtId="164" fontId="10" fillId="0" borderId="8" xfId="0" applyNumberFormat="1" applyFont="1" applyFill="1" applyBorder="1" applyProtection="1">
      <protection locked="0"/>
    </xf>
    <xf numFmtId="164" fontId="10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164" fontId="15" fillId="0" borderId="1" xfId="0" applyNumberFormat="1" applyFont="1" applyBorder="1" applyAlignment="1" applyProtection="1">
      <alignment horizontal="center"/>
      <protection locked="0"/>
    </xf>
    <xf numFmtId="164" fontId="15" fillId="0" borderId="0" xfId="0" applyNumberFormat="1" applyFont="1" applyAlignment="1" applyProtection="1">
      <alignment horizontal="center" wrapText="1"/>
      <protection locked="0"/>
    </xf>
    <xf numFmtId="164" fontId="13" fillId="0" borderId="1" xfId="0" applyNumberFormat="1" applyFont="1" applyBorder="1" applyAlignment="1" applyProtection="1">
      <alignment horizontal="center" wrapText="1"/>
      <protection locked="0"/>
    </xf>
    <xf numFmtId="164" fontId="13" fillId="0" borderId="1" xfId="0" applyNumberFormat="1" applyFont="1" applyBorder="1" applyAlignment="1" applyProtection="1">
      <alignment horizontal="center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6"/>
  <sheetViews>
    <sheetView tabSelected="1" view="pageBreakPreview" topLeftCell="A332" zoomScaleSheetLayoutView="100" workbookViewId="0">
      <selection activeCell="D284" sqref="D284"/>
    </sheetView>
  </sheetViews>
  <sheetFormatPr defaultRowHeight="15.75" x14ac:dyDescent="0.25"/>
  <cols>
    <col min="1" max="1" width="63" style="32" customWidth="1"/>
    <col min="2" max="3" width="6.140625" style="87" customWidth="1"/>
    <col min="4" max="4" width="12.7109375" style="88" customWidth="1"/>
    <col min="5" max="5" width="5.42578125" style="87" customWidth="1"/>
    <col min="6" max="6" width="15.42578125" style="93" customWidth="1"/>
    <col min="7" max="7" width="16.140625" style="93" customWidth="1"/>
    <col min="8" max="8" width="16.5703125" style="93" customWidth="1"/>
    <col min="9" max="9" width="9.7109375" style="1" customWidth="1"/>
    <col min="10" max="16384" width="9.140625" style="1"/>
  </cols>
  <sheetData>
    <row r="1" spans="1:9" s="96" customFormat="1" ht="74.25" customHeight="1" x14ac:dyDescent="0.25">
      <c r="A1" s="32"/>
      <c r="B1" s="94"/>
      <c r="C1" s="94"/>
      <c r="D1" s="95"/>
      <c r="E1" s="94"/>
      <c r="F1" s="98" t="s">
        <v>463</v>
      </c>
      <c r="G1" s="98"/>
      <c r="H1" s="98"/>
    </row>
    <row r="2" spans="1:9" s="96" customFormat="1" ht="57" customHeight="1" x14ac:dyDescent="0.3">
      <c r="A2" s="99" t="s">
        <v>464</v>
      </c>
      <c r="B2" s="100"/>
      <c r="C2" s="100"/>
      <c r="D2" s="100"/>
      <c r="E2" s="100"/>
      <c r="F2" s="100"/>
      <c r="G2" s="100"/>
      <c r="H2" s="100"/>
    </row>
    <row r="3" spans="1:9" s="96" customFormat="1" ht="16.5" thickBot="1" x14ac:dyDescent="0.3">
      <c r="A3" s="32"/>
      <c r="B3" s="94"/>
      <c r="C3" s="94"/>
      <c r="D3" s="95"/>
      <c r="E3" s="94"/>
      <c r="F3" s="97" t="s">
        <v>389</v>
      </c>
      <c r="G3" s="97"/>
      <c r="H3" s="97"/>
    </row>
    <row r="4" spans="1:9" s="28" customFormat="1" ht="28.5" customHeight="1" thickBot="1" x14ac:dyDescent="0.3">
      <c r="A4" s="33"/>
      <c r="B4" s="24" t="s">
        <v>0</v>
      </c>
      <c r="C4" s="24" t="s">
        <v>1</v>
      </c>
      <c r="D4" s="25" t="s">
        <v>2</v>
      </c>
      <c r="E4" s="24" t="s">
        <v>3</v>
      </c>
      <c r="F4" s="26" t="s">
        <v>387</v>
      </c>
      <c r="G4" s="26" t="s">
        <v>388</v>
      </c>
      <c r="H4" s="26" t="s">
        <v>465</v>
      </c>
      <c r="I4" s="27"/>
    </row>
    <row r="5" spans="1:9" s="28" customFormat="1" ht="12.95" customHeight="1" thickBot="1" x14ac:dyDescent="0.3">
      <c r="A5" s="34">
        <v>1</v>
      </c>
      <c r="B5" s="29">
        <v>3</v>
      </c>
      <c r="C5" s="29">
        <v>4</v>
      </c>
      <c r="D5" s="30">
        <v>5</v>
      </c>
      <c r="E5" s="29">
        <v>6</v>
      </c>
      <c r="F5" s="31">
        <v>12</v>
      </c>
      <c r="G5" s="31">
        <v>13</v>
      </c>
      <c r="H5" s="31">
        <v>14</v>
      </c>
      <c r="I5" s="27"/>
    </row>
    <row r="6" spans="1:9" s="4" customFormat="1" ht="12.95" customHeight="1" thickBot="1" x14ac:dyDescent="0.3">
      <c r="A6" s="35" t="s">
        <v>379</v>
      </c>
      <c r="B6" s="60"/>
      <c r="C6" s="60"/>
      <c r="D6" s="61"/>
      <c r="E6" s="60"/>
      <c r="F6" s="62">
        <f>F7+F85+F91+F103+F151+F176+F311+F366+F418+F436+F169</f>
        <v>782611.23660000006</v>
      </c>
      <c r="G6" s="62">
        <f>G7+G85+G91+G103+G151+G176+G311+G366+G418+G436+G169</f>
        <v>768170.06529000006</v>
      </c>
      <c r="H6" s="62">
        <f>H7+H85+H91+H103+H151+H176+H311+H366+H418+H436+H169</f>
        <v>691934.37861999986</v>
      </c>
      <c r="I6" s="3"/>
    </row>
    <row r="7" spans="1:9" x14ac:dyDescent="0.25">
      <c r="A7" s="36" t="s">
        <v>4</v>
      </c>
      <c r="B7" s="48" t="s">
        <v>5</v>
      </c>
      <c r="C7" s="50"/>
      <c r="D7" s="49"/>
      <c r="E7" s="50"/>
      <c r="F7" s="57">
        <f>F8+F15+F26+F39+F45</f>
        <v>64395</v>
      </c>
      <c r="G7" s="57">
        <f t="shared" ref="G7:H7" si="0">G8+G15+G26+G39+G45</f>
        <v>53861</v>
      </c>
      <c r="H7" s="57">
        <f t="shared" si="0"/>
        <v>53734.1</v>
      </c>
      <c r="I7" s="2"/>
    </row>
    <row r="8" spans="1:9" ht="47.25" x14ac:dyDescent="0.25">
      <c r="A8" s="36" t="s">
        <v>314</v>
      </c>
      <c r="B8" s="48" t="s">
        <v>5</v>
      </c>
      <c r="C8" s="48" t="s">
        <v>122</v>
      </c>
      <c r="D8" s="49"/>
      <c r="E8" s="50"/>
      <c r="F8" s="57">
        <f>F9</f>
        <v>746</v>
      </c>
      <c r="G8" s="57">
        <f>G9</f>
        <v>761</v>
      </c>
      <c r="H8" s="57">
        <f>H9</f>
        <v>798</v>
      </c>
      <c r="I8" s="2"/>
    </row>
    <row r="9" spans="1:9" ht="31.5" x14ac:dyDescent="0.25">
      <c r="A9" s="36" t="s">
        <v>17</v>
      </c>
      <c r="B9" s="48" t="s">
        <v>5</v>
      </c>
      <c r="C9" s="48" t="s">
        <v>122</v>
      </c>
      <c r="D9" s="49" t="s">
        <v>8</v>
      </c>
      <c r="E9" s="50"/>
      <c r="F9" s="57">
        <f>F11</f>
        <v>746</v>
      </c>
      <c r="G9" s="57">
        <f t="shared" ref="G9:H9" si="1">G11</f>
        <v>761</v>
      </c>
      <c r="H9" s="57">
        <f t="shared" si="1"/>
        <v>798</v>
      </c>
      <c r="I9" s="2"/>
    </row>
    <row r="10" spans="1:9" ht="31.5" x14ac:dyDescent="0.25">
      <c r="A10" s="36" t="s">
        <v>18</v>
      </c>
      <c r="B10" s="48" t="s">
        <v>5</v>
      </c>
      <c r="C10" s="48" t="s">
        <v>122</v>
      </c>
      <c r="D10" s="49" t="s">
        <v>9</v>
      </c>
      <c r="E10" s="50"/>
      <c r="F10" s="57">
        <f>F11</f>
        <v>746</v>
      </c>
      <c r="G10" s="57">
        <f t="shared" ref="G10:H10" si="2">G11</f>
        <v>761</v>
      </c>
      <c r="H10" s="57">
        <f t="shared" si="2"/>
        <v>798</v>
      </c>
      <c r="I10" s="2"/>
    </row>
    <row r="11" spans="1:9" ht="31.5" x14ac:dyDescent="0.25">
      <c r="A11" s="36" t="s">
        <v>10</v>
      </c>
      <c r="B11" s="48" t="s">
        <v>5</v>
      </c>
      <c r="C11" s="48" t="s">
        <v>122</v>
      </c>
      <c r="D11" s="49" t="s">
        <v>11</v>
      </c>
      <c r="E11" s="50"/>
      <c r="F11" s="57">
        <f>F12</f>
        <v>746</v>
      </c>
      <c r="G11" s="57">
        <f t="shared" ref="G11:H11" si="3">G12</f>
        <v>761</v>
      </c>
      <c r="H11" s="57">
        <f t="shared" si="3"/>
        <v>798</v>
      </c>
      <c r="I11" s="2"/>
    </row>
    <row r="12" spans="1:9" ht="31.5" x14ac:dyDescent="0.25">
      <c r="A12" s="36" t="s">
        <v>23</v>
      </c>
      <c r="B12" s="48" t="s">
        <v>5</v>
      </c>
      <c r="C12" s="48" t="s">
        <v>122</v>
      </c>
      <c r="D12" s="49" t="s">
        <v>315</v>
      </c>
      <c r="E12" s="50"/>
      <c r="F12" s="57">
        <f>SUM(F13:F14)</f>
        <v>746</v>
      </c>
      <c r="G12" s="57">
        <f>SUM(G13:G14)</f>
        <v>761</v>
      </c>
      <c r="H12" s="57">
        <f>SUM(H13:H14)</f>
        <v>798</v>
      </c>
      <c r="I12" s="2"/>
    </row>
    <row r="13" spans="1:9" ht="63" x14ac:dyDescent="0.25">
      <c r="A13" s="36" t="s">
        <v>380</v>
      </c>
      <c r="B13" s="48" t="s">
        <v>5</v>
      </c>
      <c r="C13" s="48" t="s">
        <v>122</v>
      </c>
      <c r="D13" s="49" t="s">
        <v>315</v>
      </c>
      <c r="E13" s="48">
        <v>100</v>
      </c>
      <c r="F13" s="57">
        <v>586</v>
      </c>
      <c r="G13" s="57">
        <v>599</v>
      </c>
      <c r="H13" s="57">
        <v>623</v>
      </c>
      <c r="I13" s="2"/>
    </row>
    <row r="14" spans="1:9" ht="31.5" x14ac:dyDescent="0.25">
      <c r="A14" s="36" t="s">
        <v>381</v>
      </c>
      <c r="B14" s="48" t="s">
        <v>5</v>
      </c>
      <c r="C14" s="48" t="s">
        <v>122</v>
      </c>
      <c r="D14" s="49" t="s">
        <v>315</v>
      </c>
      <c r="E14" s="48">
        <v>200</v>
      </c>
      <c r="F14" s="57">
        <v>160</v>
      </c>
      <c r="G14" s="57">
        <v>162</v>
      </c>
      <c r="H14" s="57">
        <v>175</v>
      </c>
      <c r="I14" s="2"/>
    </row>
    <row r="15" spans="1:9" ht="47.25" x14ac:dyDescent="0.25">
      <c r="A15" s="37" t="s">
        <v>16</v>
      </c>
      <c r="B15" s="5" t="s">
        <v>5</v>
      </c>
      <c r="C15" s="5" t="s">
        <v>132</v>
      </c>
      <c r="D15" s="7"/>
      <c r="E15" s="6"/>
      <c r="F15" s="22">
        <f>F16</f>
        <v>30185</v>
      </c>
      <c r="G15" s="22">
        <f t="shared" ref="G15:H15" si="4">G16</f>
        <v>24673</v>
      </c>
      <c r="H15" s="22">
        <f t="shared" si="4"/>
        <v>23225.1</v>
      </c>
      <c r="I15" s="2"/>
    </row>
    <row r="16" spans="1:9" ht="31.5" x14ac:dyDescent="0.25">
      <c r="A16" s="37" t="s">
        <v>17</v>
      </c>
      <c r="B16" s="5" t="s">
        <v>5</v>
      </c>
      <c r="C16" s="5" t="s">
        <v>132</v>
      </c>
      <c r="D16" s="7" t="s">
        <v>8</v>
      </c>
      <c r="E16" s="6"/>
      <c r="F16" s="22">
        <f>F18+F21</f>
        <v>30185</v>
      </c>
      <c r="G16" s="22">
        <f>G18+G21</f>
        <v>24673</v>
      </c>
      <c r="H16" s="22">
        <f>H18+H21</f>
        <v>23225.1</v>
      </c>
      <c r="I16" s="2"/>
    </row>
    <row r="17" spans="1:9" ht="31.5" x14ac:dyDescent="0.25">
      <c r="A17" s="37" t="s">
        <v>18</v>
      </c>
      <c r="B17" s="5" t="s">
        <v>5</v>
      </c>
      <c r="C17" s="5" t="s">
        <v>132</v>
      </c>
      <c r="D17" s="7" t="s">
        <v>9</v>
      </c>
      <c r="E17" s="6"/>
      <c r="F17" s="22">
        <f>F18+F21</f>
        <v>30185</v>
      </c>
      <c r="G17" s="22">
        <f>G18+G21</f>
        <v>24673</v>
      </c>
      <c r="H17" s="22">
        <f>H18+H21</f>
        <v>23225.1</v>
      </c>
      <c r="I17" s="2"/>
    </row>
    <row r="18" spans="1:9" ht="31.5" x14ac:dyDescent="0.25">
      <c r="A18" s="37" t="s">
        <v>454</v>
      </c>
      <c r="B18" s="5" t="s">
        <v>5</v>
      </c>
      <c r="C18" s="5" t="s">
        <v>132</v>
      </c>
      <c r="D18" s="7" t="s">
        <v>19</v>
      </c>
      <c r="E18" s="6"/>
      <c r="F18" s="22">
        <f>F19</f>
        <v>2433</v>
      </c>
      <c r="G18" s="22">
        <f t="shared" ref="G18:H18" si="5">G19</f>
        <v>2656</v>
      </c>
      <c r="H18" s="22">
        <f t="shared" si="5"/>
        <v>2680</v>
      </c>
      <c r="I18" s="2"/>
    </row>
    <row r="19" spans="1:9" ht="31.5" x14ac:dyDescent="0.25">
      <c r="A19" s="37" t="s">
        <v>20</v>
      </c>
      <c r="B19" s="5" t="s">
        <v>5</v>
      </c>
      <c r="C19" s="5" t="s">
        <v>132</v>
      </c>
      <c r="D19" s="7" t="s">
        <v>21</v>
      </c>
      <c r="E19" s="6"/>
      <c r="F19" s="22">
        <f>SUM(F20:F20)</f>
        <v>2433</v>
      </c>
      <c r="G19" s="22">
        <f>SUM(G20:G20)</f>
        <v>2656</v>
      </c>
      <c r="H19" s="22">
        <f>SUM(H20:H20)</f>
        <v>2680</v>
      </c>
      <c r="I19" s="2"/>
    </row>
    <row r="20" spans="1:9" ht="63" x14ac:dyDescent="0.25">
      <c r="A20" s="36" t="s">
        <v>380</v>
      </c>
      <c r="B20" s="5" t="s">
        <v>5</v>
      </c>
      <c r="C20" s="5" t="s">
        <v>132</v>
      </c>
      <c r="D20" s="7" t="s">
        <v>21</v>
      </c>
      <c r="E20" s="5">
        <v>100</v>
      </c>
      <c r="F20" s="22">
        <v>2433</v>
      </c>
      <c r="G20" s="22">
        <v>2656</v>
      </c>
      <c r="H20" s="22">
        <v>2680</v>
      </c>
      <c r="I20" s="2"/>
    </row>
    <row r="21" spans="1:9" ht="31.5" x14ac:dyDescent="0.25">
      <c r="A21" s="37" t="s">
        <v>426</v>
      </c>
      <c r="B21" s="5" t="s">
        <v>5</v>
      </c>
      <c r="C21" s="5" t="s">
        <v>132</v>
      </c>
      <c r="D21" s="7" t="s">
        <v>22</v>
      </c>
      <c r="E21" s="6"/>
      <c r="F21" s="22">
        <f>F22</f>
        <v>27752</v>
      </c>
      <c r="G21" s="22">
        <f t="shared" ref="G21:H21" si="6">G22</f>
        <v>22017</v>
      </c>
      <c r="H21" s="22">
        <f t="shared" si="6"/>
        <v>20545.099999999999</v>
      </c>
      <c r="I21" s="2"/>
    </row>
    <row r="22" spans="1:9" ht="31.5" x14ac:dyDescent="0.25">
      <c r="A22" s="37" t="s">
        <v>23</v>
      </c>
      <c r="B22" s="5" t="s">
        <v>5</v>
      </c>
      <c r="C22" s="5" t="s">
        <v>132</v>
      </c>
      <c r="D22" s="7" t="s">
        <v>24</v>
      </c>
      <c r="E22" s="6"/>
      <c r="F22" s="22">
        <f>SUM(F23:F25)</f>
        <v>27752</v>
      </c>
      <c r="G22" s="22">
        <f>SUM(G23:G25)</f>
        <v>22017</v>
      </c>
      <c r="H22" s="22">
        <f>SUM(H23:H25)</f>
        <v>20545.099999999999</v>
      </c>
      <c r="I22" s="2"/>
    </row>
    <row r="23" spans="1:9" ht="63" x14ac:dyDescent="0.25">
      <c r="A23" s="36" t="s">
        <v>380</v>
      </c>
      <c r="B23" s="5" t="s">
        <v>5</v>
      </c>
      <c r="C23" s="5" t="s">
        <v>132</v>
      </c>
      <c r="D23" s="7" t="s">
        <v>24</v>
      </c>
      <c r="E23" s="5">
        <v>100</v>
      </c>
      <c r="F23" s="22">
        <v>24478</v>
      </c>
      <c r="G23" s="22">
        <v>20630</v>
      </c>
      <c r="H23" s="22">
        <v>19200.099999999999</v>
      </c>
      <c r="I23" s="2"/>
    </row>
    <row r="24" spans="1:9" ht="31.5" x14ac:dyDescent="0.25">
      <c r="A24" s="36" t="s">
        <v>381</v>
      </c>
      <c r="B24" s="5" t="s">
        <v>5</v>
      </c>
      <c r="C24" s="5" t="s">
        <v>132</v>
      </c>
      <c r="D24" s="7" t="s">
        <v>24</v>
      </c>
      <c r="E24" s="5">
        <v>200</v>
      </c>
      <c r="F24" s="22">
        <v>3274</v>
      </c>
      <c r="G24" s="53">
        <v>1387</v>
      </c>
      <c r="H24" s="53">
        <v>1345</v>
      </c>
      <c r="I24" s="2"/>
    </row>
    <row r="25" spans="1:9" hidden="1" x14ac:dyDescent="0.25">
      <c r="A25" s="37" t="s">
        <v>382</v>
      </c>
      <c r="B25" s="5" t="s">
        <v>5</v>
      </c>
      <c r="C25" s="5" t="s">
        <v>132</v>
      </c>
      <c r="D25" s="7" t="s">
        <v>24</v>
      </c>
      <c r="E25" s="5">
        <v>800</v>
      </c>
      <c r="F25" s="22">
        <v>0</v>
      </c>
      <c r="G25" s="22">
        <v>0</v>
      </c>
      <c r="H25" s="22">
        <v>0</v>
      </c>
      <c r="I25" s="2"/>
    </row>
    <row r="26" spans="1:9" ht="47.25" x14ac:dyDescent="0.25">
      <c r="A26" s="36" t="s">
        <v>14</v>
      </c>
      <c r="B26" s="48" t="s">
        <v>5</v>
      </c>
      <c r="C26" s="49" t="s">
        <v>12</v>
      </c>
      <c r="D26" s="49"/>
      <c r="E26" s="50"/>
      <c r="F26" s="57">
        <f>F27+F33</f>
        <v>9143.2000000000007</v>
      </c>
      <c r="G26" s="57">
        <f t="shared" ref="G26:H26" si="7">G27+G33</f>
        <v>8688.0999999999985</v>
      </c>
      <c r="H26" s="57">
        <f t="shared" si="7"/>
        <v>9720.1</v>
      </c>
      <c r="I26" s="2"/>
    </row>
    <row r="27" spans="1:9" ht="31.5" x14ac:dyDescent="0.25">
      <c r="A27" s="36" t="s">
        <v>17</v>
      </c>
      <c r="B27" s="48" t="s">
        <v>5</v>
      </c>
      <c r="C27" s="49" t="s">
        <v>12</v>
      </c>
      <c r="D27" s="49" t="s">
        <v>8</v>
      </c>
      <c r="E27" s="50"/>
      <c r="F27" s="57">
        <f>F29</f>
        <v>1292</v>
      </c>
      <c r="G27" s="57">
        <f t="shared" ref="G27:H27" si="8">G29</f>
        <v>1328</v>
      </c>
      <c r="H27" s="57">
        <f t="shared" si="8"/>
        <v>1381</v>
      </c>
      <c r="I27" s="2"/>
    </row>
    <row r="28" spans="1:9" ht="31.5" x14ac:dyDescent="0.25">
      <c r="A28" s="36" t="s">
        <v>18</v>
      </c>
      <c r="B28" s="48" t="s">
        <v>5</v>
      </c>
      <c r="C28" s="49" t="s">
        <v>12</v>
      </c>
      <c r="D28" s="49" t="s">
        <v>9</v>
      </c>
      <c r="E28" s="50"/>
      <c r="F28" s="57"/>
      <c r="G28" s="57"/>
      <c r="H28" s="57"/>
      <c r="I28" s="2"/>
    </row>
    <row r="29" spans="1:9" ht="31.5" x14ac:dyDescent="0.25">
      <c r="A29" s="36" t="s">
        <v>10</v>
      </c>
      <c r="B29" s="48" t="s">
        <v>5</v>
      </c>
      <c r="C29" s="49" t="s">
        <v>12</v>
      </c>
      <c r="D29" s="49" t="s">
        <v>11</v>
      </c>
      <c r="E29" s="50"/>
      <c r="F29" s="57">
        <f>F30</f>
        <v>1292</v>
      </c>
      <c r="G29" s="57">
        <f t="shared" ref="G29:H29" si="9">G30</f>
        <v>1328</v>
      </c>
      <c r="H29" s="57">
        <f t="shared" si="9"/>
        <v>1381</v>
      </c>
      <c r="I29" s="2"/>
    </row>
    <row r="30" spans="1:9" ht="31.5" x14ac:dyDescent="0.25">
      <c r="A30" s="36" t="s">
        <v>15</v>
      </c>
      <c r="B30" s="48" t="s">
        <v>5</v>
      </c>
      <c r="C30" s="49" t="s">
        <v>12</v>
      </c>
      <c r="D30" s="49" t="s">
        <v>13</v>
      </c>
      <c r="E30" s="50"/>
      <c r="F30" s="57">
        <f>SUM(F31:F32)</f>
        <v>1292</v>
      </c>
      <c r="G30" s="57">
        <f>SUM(G31:G32)</f>
        <v>1328</v>
      </c>
      <c r="H30" s="57">
        <f>SUM(H31:H32)</f>
        <v>1381</v>
      </c>
      <c r="I30" s="2"/>
    </row>
    <row r="31" spans="1:9" ht="63" x14ac:dyDescent="0.25">
      <c r="A31" s="36" t="s">
        <v>380</v>
      </c>
      <c r="B31" s="48" t="s">
        <v>5</v>
      </c>
      <c r="C31" s="49" t="s">
        <v>12</v>
      </c>
      <c r="D31" s="49" t="s">
        <v>13</v>
      </c>
      <c r="E31" s="48">
        <v>100</v>
      </c>
      <c r="F31" s="57">
        <v>1182</v>
      </c>
      <c r="G31" s="57">
        <v>1234</v>
      </c>
      <c r="H31" s="57">
        <v>1280</v>
      </c>
      <c r="I31" s="2"/>
    </row>
    <row r="32" spans="1:9" ht="31.5" x14ac:dyDescent="0.25">
      <c r="A32" s="36" t="s">
        <v>381</v>
      </c>
      <c r="B32" s="48" t="s">
        <v>5</v>
      </c>
      <c r="C32" s="49" t="s">
        <v>12</v>
      </c>
      <c r="D32" s="49" t="s">
        <v>13</v>
      </c>
      <c r="E32" s="48">
        <v>200</v>
      </c>
      <c r="F32" s="57">
        <v>110</v>
      </c>
      <c r="G32" s="57">
        <v>94</v>
      </c>
      <c r="H32" s="57">
        <v>101</v>
      </c>
      <c r="I32" s="2"/>
    </row>
    <row r="33" spans="1:9" ht="94.5" x14ac:dyDescent="0.25">
      <c r="A33" s="36" t="s">
        <v>390</v>
      </c>
      <c r="B33" s="48" t="s">
        <v>5</v>
      </c>
      <c r="C33" s="48" t="s">
        <v>12</v>
      </c>
      <c r="D33" s="49" t="s">
        <v>316</v>
      </c>
      <c r="E33" s="50"/>
      <c r="F33" s="57">
        <f>F34</f>
        <v>7851.2000000000007</v>
      </c>
      <c r="G33" s="57">
        <f>G34</f>
        <v>7360.0999999999995</v>
      </c>
      <c r="H33" s="57">
        <f>H34</f>
        <v>8339.1</v>
      </c>
      <c r="I33" s="2"/>
    </row>
    <row r="34" spans="1:9" ht="31.5" x14ac:dyDescent="0.25">
      <c r="A34" s="36" t="s">
        <v>173</v>
      </c>
      <c r="B34" s="48" t="s">
        <v>5</v>
      </c>
      <c r="C34" s="48" t="s">
        <v>12</v>
      </c>
      <c r="D34" s="49" t="s">
        <v>317</v>
      </c>
      <c r="E34" s="50"/>
      <c r="F34" s="57">
        <f>F35</f>
        <v>7851.2000000000007</v>
      </c>
      <c r="G34" s="57">
        <f t="shared" ref="G34:H35" si="10">G35</f>
        <v>7360.0999999999995</v>
      </c>
      <c r="H34" s="57">
        <f t="shared" si="10"/>
        <v>8339.1</v>
      </c>
      <c r="I34" s="2"/>
    </row>
    <row r="35" spans="1:9" ht="47.25" x14ac:dyDescent="0.25">
      <c r="A35" s="36" t="s">
        <v>318</v>
      </c>
      <c r="B35" s="48" t="s">
        <v>5</v>
      </c>
      <c r="C35" s="48" t="s">
        <v>12</v>
      </c>
      <c r="D35" s="49" t="s">
        <v>319</v>
      </c>
      <c r="E35" s="50"/>
      <c r="F35" s="57">
        <f>F36</f>
        <v>7851.2000000000007</v>
      </c>
      <c r="G35" s="57">
        <f t="shared" si="10"/>
        <v>7360.0999999999995</v>
      </c>
      <c r="H35" s="57">
        <f t="shared" si="10"/>
        <v>8339.1</v>
      </c>
      <c r="I35" s="2"/>
    </row>
    <row r="36" spans="1:9" ht="31.5" x14ac:dyDescent="0.25">
      <c r="A36" s="36" t="s">
        <v>23</v>
      </c>
      <c r="B36" s="48" t="s">
        <v>5</v>
      </c>
      <c r="C36" s="48" t="s">
        <v>12</v>
      </c>
      <c r="D36" s="49" t="s">
        <v>320</v>
      </c>
      <c r="E36" s="50"/>
      <c r="F36" s="57">
        <f>SUM(F37:F38)</f>
        <v>7851.2000000000007</v>
      </c>
      <c r="G36" s="57">
        <f>SUM(G37:G38)</f>
        <v>7360.0999999999995</v>
      </c>
      <c r="H36" s="57">
        <f>SUM(H37:H38)</f>
        <v>8339.1</v>
      </c>
      <c r="I36" s="2"/>
    </row>
    <row r="37" spans="1:9" ht="63" x14ac:dyDescent="0.25">
      <c r="A37" s="36" t="s">
        <v>380</v>
      </c>
      <c r="B37" s="48" t="s">
        <v>5</v>
      </c>
      <c r="C37" s="48" t="s">
        <v>12</v>
      </c>
      <c r="D37" s="49" t="s">
        <v>320</v>
      </c>
      <c r="E37" s="48">
        <v>100</v>
      </c>
      <c r="F37" s="57">
        <v>6598.1</v>
      </c>
      <c r="G37" s="57">
        <v>6219.9</v>
      </c>
      <c r="H37" s="57">
        <v>7161.8</v>
      </c>
      <c r="I37" s="2"/>
    </row>
    <row r="38" spans="1:9" ht="31.5" x14ac:dyDescent="0.25">
      <c r="A38" s="36" t="s">
        <v>381</v>
      </c>
      <c r="B38" s="48" t="s">
        <v>5</v>
      </c>
      <c r="C38" s="48" t="s">
        <v>12</v>
      </c>
      <c r="D38" s="49" t="s">
        <v>320</v>
      </c>
      <c r="E38" s="48">
        <v>200</v>
      </c>
      <c r="F38" s="57">
        <v>1253.0999999999999</v>
      </c>
      <c r="G38" s="57">
        <v>1140.2</v>
      </c>
      <c r="H38" s="57">
        <v>1177.3</v>
      </c>
      <c r="I38" s="2"/>
    </row>
    <row r="39" spans="1:9" x14ac:dyDescent="0.25">
      <c r="A39" s="36" t="s">
        <v>321</v>
      </c>
      <c r="B39" s="48" t="s">
        <v>5</v>
      </c>
      <c r="C39" s="48" t="s">
        <v>300</v>
      </c>
      <c r="D39" s="49"/>
      <c r="E39" s="50"/>
      <c r="F39" s="57">
        <f>F40</f>
        <v>100</v>
      </c>
      <c r="G39" s="57">
        <f>G40</f>
        <v>100</v>
      </c>
      <c r="H39" s="57">
        <f t="shared" ref="H39" si="11">H40</f>
        <v>0</v>
      </c>
      <c r="I39" s="2"/>
    </row>
    <row r="40" spans="1:9" ht="94.5" x14ac:dyDescent="0.25">
      <c r="A40" s="36" t="s">
        <v>390</v>
      </c>
      <c r="B40" s="48" t="s">
        <v>5</v>
      </c>
      <c r="C40" s="48" t="s">
        <v>300</v>
      </c>
      <c r="D40" s="49" t="s">
        <v>316</v>
      </c>
      <c r="E40" s="50"/>
      <c r="F40" s="57">
        <f>F41</f>
        <v>100</v>
      </c>
      <c r="G40" s="57">
        <f t="shared" ref="G40:H43" si="12">G41</f>
        <v>100</v>
      </c>
      <c r="H40" s="57">
        <f t="shared" si="12"/>
        <v>0</v>
      </c>
      <c r="I40" s="2"/>
    </row>
    <row r="41" spans="1:9" x14ac:dyDescent="0.25">
      <c r="A41" s="36" t="s">
        <v>322</v>
      </c>
      <c r="B41" s="48" t="s">
        <v>5</v>
      </c>
      <c r="C41" s="48" t="s">
        <v>300</v>
      </c>
      <c r="D41" s="49" t="s">
        <v>323</v>
      </c>
      <c r="E41" s="50"/>
      <c r="F41" s="57">
        <f>F42</f>
        <v>100</v>
      </c>
      <c r="G41" s="57">
        <f t="shared" si="12"/>
        <v>100</v>
      </c>
      <c r="H41" s="57">
        <f t="shared" si="12"/>
        <v>0</v>
      </c>
      <c r="I41" s="2"/>
    </row>
    <row r="42" spans="1:9" ht="78.75" x14ac:dyDescent="0.25">
      <c r="A42" s="36" t="s">
        <v>324</v>
      </c>
      <c r="B42" s="48" t="s">
        <v>5</v>
      </c>
      <c r="C42" s="48" t="s">
        <v>300</v>
      </c>
      <c r="D42" s="49" t="s">
        <v>325</v>
      </c>
      <c r="E42" s="50"/>
      <c r="F42" s="57">
        <f>F43</f>
        <v>100</v>
      </c>
      <c r="G42" s="57">
        <f t="shared" si="12"/>
        <v>100</v>
      </c>
      <c r="H42" s="57">
        <f t="shared" si="12"/>
        <v>0</v>
      </c>
      <c r="I42" s="2"/>
    </row>
    <row r="43" spans="1:9" ht="78.75" x14ac:dyDescent="0.25">
      <c r="A43" s="36" t="s">
        <v>326</v>
      </c>
      <c r="B43" s="48" t="s">
        <v>5</v>
      </c>
      <c r="C43" s="48" t="s">
        <v>300</v>
      </c>
      <c r="D43" s="49" t="s">
        <v>327</v>
      </c>
      <c r="E43" s="50"/>
      <c r="F43" s="57">
        <f>F44</f>
        <v>100</v>
      </c>
      <c r="G43" s="57">
        <f t="shared" si="12"/>
        <v>100</v>
      </c>
      <c r="H43" s="57">
        <f t="shared" si="12"/>
        <v>0</v>
      </c>
      <c r="I43" s="2"/>
    </row>
    <row r="44" spans="1:9" x14ac:dyDescent="0.25">
      <c r="A44" s="37" t="s">
        <v>382</v>
      </c>
      <c r="B44" s="48" t="s">
        <v>5</v>
      </c>
      <c r="C44" s="48" t="s">
        <v>300</v>
      </c>
      <c r="D44" s="49" t="s">
        <v>328</v>
      </c>
      <c r="E44" s="48">
        <v>800</v>
      </c>
      <c r="F44" s="57">
        <v>100</v>
      </c>
      <c r="G44" s="57">
        <v>100</v>
      </c>
      <c r="H44" s="57"/>
      <c r="I44" s="2"/>
    </row>
    <row r="45" spans="1:9" x14ac:dyDescent="0.25">
      <c r="A45" s="36" t="s">
        <v>25</v>
      </c>
      <c r="B45" s="48" t="s">
        <v>5</v>
      </c>
      <c r="C45" s="48" t="s">
        <v>6</v>
      </c>
      <c r="D45" s="49"/>
      <c r="E45" s="50"/>
      <c r="F45" s="57">
        <f>F46+F52+F58+F81</f>
        <v>24220.799999999999</v>
      </c>
      <c r="G45" s="57">
        <f>G46+G52+G58+G81</f>
        <v>19638.900000000001</v>
      </c>
      <c r="H45" s="57">
        <f>H46+H52+H58+H81</f>
        <v>19990.900000000001</v>
      </c>
      <c r="I45" s="2"/>
    </row>
    <row r="46" spans="1:9" ht="31.5" x14ac:dyDescent="0.25">
      <c r="A46" s="36" t="s">
        <v>427</v>
      </c>
      <c r="B46" s="48" t="s">
        <v>5</v>
      </c>
      <c r="C46" s="48" t="s">
        <v>6</v>
      </c>
      <c r="D46" s="49" t="s">
        <v>192</v>
      </c>
      <c r="E46" s="50"/>
      <c r="F46" s="57">
        <f t="shared" ref="F46:H48" si="13">F47</f>
        <v>1163</v>
      </c>
      <c r="G46" s="57">
        <f t="shared" si="13"/>
        <v>1175</v>
      </c>
      <c r="H46" s="57">
        <f t="shared" si="13"/>
        <v>1221</v>
      </c>
      <c r="I46" s="2"/>
    </row>
    <row r="47" spans="1:9" ht="31.5" x14ac:dyDescent="0.25">
      <c r="A47" s="36" t="s">
        <v>428</v>
      </c>
      <c r="B47" s="48" t="s">
        <v>5</v>
      </c>
      <c r="C47" s="48" t="s">
        <v>6</v>
      </c>
      <c r="D47" s="49" t="s">
        <v>194</v>
      </c>
      <c r="E47" s="50"/>
      <c r="F47" s="57">
        <f t="shared" si="13"/>
        <v>1163</v>
      </c>
      <c r="G47" s="57">
        <f t="shared" si="13"/>
        <v>1175</v>
      </c>
      <c r="H47" s="57">
        <f t="shared" si="13"/>
        <v>1221</v>
      </c>
      <c r="I47" s="2"/>
    </row>
    <row r="48" spans="1:9" ht="47.25" x14ac:dyDescent="0.25">
      <c r="A48" s="36" t="s">
        <v>195</v>
      </c>
      <c r="B48" s="48" t="s">
        <v>5</v>
      </c>
      <c r="C48" s="48" t="s">
        <v>6</v>
      </c>
      <c r="D48" s="49" t="s">
        <v>196</v>
      </c>
      <c r="E48" s="50"/>
      <c r="F48" s="57">
        <f t="shared" si="13"/>
        <v>1163</v>
      </c>
      <c r="G48" s="57">
        <f t="shared" si="13"/>
        <v>1175</v>
      </c>
      <c r="H48" s="57">
        <f t="shared" si="13"/>
        <v>1221</v>
      </c>
      <c r="I48" s="2"/>
    </row>
    <row r="49" spans="1:8" ht="47.25" x14ac:dyDescent="0.25">
      <c r="A49" s="36" t="s">
        <v>453</v>
      </c>
      <c r="B49" s="48" t="s">
        <v>5</v>
      </c>
      <c r="C49" s="48" t="s">
        <v>6</v>
      </c>
      <c r="D49" s="49" t="s">
        <v>197</v>
      </c>
      <c r="E49" s="50"/>
      <c r="F49" s="57">
        <f>SUM(F50:F51)</f>
        <v>1163</v>
      </c>
      <c r="G49" s="57">
        <f>SUM(G50:G51)</f>
        <v>1175</v>
      </c>
      <c r="H49" s="57">
        <f>SUM(H50:H51)</f>
        <v>1221</v>
      </c>
    </row>
    <row r="50" spans="1:8" ht="63" x14ac:dyDescent="0.25">
      <c r="A50" s="36" t="s">
        <v>380</v>
      </c>
      <c r="B50" s="48" t="s">
        <v>5</v>
      </c>
      <c r="C50" s="48" t="s">
        <v>6</v>
      </c>
      <c r="D50" s="49" t="s">
        <v>197</v>
      </c>
      <c r="E50" s="48">
        <v>100</v>
      </c>
      <c r="F50" s="57">
        <v>1106.7</v>
      </c>
      <c r="G50" s="57">
        <v>1118.0999999999999</v>
      </c>
      <c r="H50" s="57">
        <v>1161.9000000000001</v>
      </c>
    </row>
    <row r="51" spans="1:8" ht="31.5" x14ac:dyDescent="0.25">
      <c r="A51" s="36" t="s">
        <v>381</v>
      </c>
      <c r="B51" s="48" t="s">
        <v>5</v>
      </c>
      <c r="C51" s="48" t="s">
        <v>6</v>
      </c>
      <c r="D51" s="49" t="s">
        <v>197</v>
      </c>
      <c r="E51" s="48">
        <v>200</v>
      </c>
      <c r="F51" s="57">
        <v>56.3</v>
      </c>
      <c r="G51" s="57">
        <v>56.9</v>
      </c>
      <c r="H51" s="57">
        <v>59.1</v>
      </c>
    </row>
    <row r="52" spans="1:8" ht="47.25" x14ac:dyDescent="0.25">
      <c r="A52" s="37" t="s">
        <v>26</v>
      </c>
      <c r="B52" s="5" t="s">
        <v>5</v>
      </c>
      <c r="C52" s="9" t="s">
        <v>6</v>
      </c>
      <c r="D52" s="10" t="s">
        <v>27</v>
      </c>
      <c r="E52" s="11"/>
      <c r="F52" s="22">
        <f>F54</f>
        <v>903.5</v>
      </c>
      <c r="G52" s="22">
        <f t="shared" ref="G52:H52" si="14">G54</f>
        <v>807.5</v>
      </c>
      <c r="H52" s="22">
        <f t="shared" si="14"/>
        <v>647.5</v>
      </c>
    </row>
    <row r="53" spans="1:8" x14ac:dyDescent="0.25">
      <c r="A53" s="37" t="s">
        <v>28</v>
      </c>
      <c r="B53" s="5" t="s">
        <v>5</v>
      </c>
      <c r="C53" s="5" t="s">
        <v>6</v>
      </c>
      <c r="D53" s="10" t="s">
        <v>29</v>
      </c>
      <c r="E53" s="11"/>
      <c r="F53" s="22">
        <f>F54</f>
        <v>903.5</v>
      </c>
      <c r="G53" s="22">
        <f t="shared" ref="G53:H54" si="15">G54</f>
        <v>807.5</v>
      </c>
      <c r="H53" s="22">
        <f t="shared" si="15"/>
        <v>647.5</v>
      </c>
    </row>
    <row r="54" spans="1:8" ht="31.5" x14ac:dyDescent="0.25">
      <c r="A54" s="37" t="s">
        <v>429</v>
      </c>
      <c r="B54" s="5" t="s">
        <v>5</v>
      </c>
      <c r="C54" s="5" t="s">
        <v>6</v>
      </c>
      <c r="D54" s="7" t="s">
        <v>30</v>
      </c>
      <c r="E54" s="6"/>
      <c r="F54" s="22">
        <f>F55</f>
        <v>903.5</v>
      </c>
      <c r="G54" s="22">
        <f t="shared" si="15"/>
        <v>807.5</v>
      </c>
      <c r="H54" s="22">
        <f t="shared" si="15"/>
        <v>647.5</v>
      </c>
    </row>
    <row r="55" spans="1:8" ht="31.5" x14ac:dyDescent="0.25">
      <c r="A55" s="37" t="s">
        <v>31</v>
      </c>
      <c r="B55" s="5" t="s">
        <v>5</v>
      </c>
      <c r="C55" s="5" t="s">
        <v>6</v>
      </c>
      <c r="D55" s="7" t="s">
        <v>32</v>
      </c>
      <c r="E55" s="6"/>
      <c r="F55" s="22">
        <f>SUM(F56:F57)</f>
        <v>903.5</v>
      </c>
      <c r="G55" s="22">
        <f>SUM(G56:G57)</f>
        <v>807.5</v>
      </c>
      <c r="H55" s="22">
        <f>SUM(H56:H57)</f>
        <v>647.5</v>
      </c>
    </row>
    <row r="56" spans="1:8" ht="31.5" x14ac:dyDescent="0.25">
      <c r="A56" s="36" t="s">
        <v>381</v>
      </c>
      <c r="B56" s="5" t="s">
        <v>5</v>
      </c>
      <c r="C56" s="5" t="s">
        <v>6</v>
      </c>
      <c r="D56" s="7" t="s">
        <v>32</v>
      </c>
      <c r="E56" s="5">
        <v>200</v>
      </c>
      <c r="F56" s="22">
        <v>802</v>
      </c>
      <c r="G56" s="22">
        <v>706</v>
      </c>
      <c r="H56" s="22">
        <v>546</v>
      </c>
    </row>
    <row r="57" spans="1:8" x14ac:dyDescent="0.25">
      <c r="A57" s="37" t="s">
        <v>382</v>
      </c>
      <c r="B57" s="5" t="s">
        <v>5</v>
      </c>
      <c r="C57" s="5" t="s">
        <v>6</v>
      </c>
      <c r="D57" s="7" t="s">
        <v>32</v>
      </c>
      <c r="E57" s="5">
        <v>800</v>
      </c>
      <c r="F57" s="22">
        <v>101.5</v>
      </c>
      <c r="G57" s="22">
        <v>101.5</v>
      </c>
      <c r="H57" s="22">
        <v>101.5</v>
      </c>
    </row>
    <row r="58" spans="1:8" ht="31.5" x14ac:dyDescent="0.25">
      <c r="A58" s="37" t="s">
        <v>33</v>
      </c>
      <c r="B58" s="5" t="s">
        <v>5</v>
      </c>
      <c r="C58" s="5" t="s">
        <v>6</v>
      </c>
      <c r="D58" s="7" t="s">
        <v>8</v>
      </c>
      <c r="E58" s="6"/>
      <c r="F58" s="22">
        <f>F59</f>
        <v>19454.3</v>
      </c>
      <c r="G58" s="22">
        <f t="shared" ref="G58:H58" si="16">G59</f>
        <v>17656.400000000001</v>
      </c>
      <c r="H58" s="22">
        <f t="shared" si="16"/>
        <v>18122.400000000001</v>
      </c>
    </row>
    <row r="59" spans="1:8" ht="31.5" x14ac:dyDescent="0.25">
      <c r="A59" s="37" t="s">
        <v>18</v>
      </c>
      <c r="B59" s="5" t="s">
        <v>5</v>
      </c>
      <c r="C59" s="5" t="s">
        <v>6</v>
      </c>
      <c r="D59" s="7" t="s">
        <v>34</v>
      </c>
      <c r="E59" s="6"/>
      <c r="F59" s="22">
        <f>F60+F64+F72+F77</f>
        <v>19454.3</v>
      </c>
      <c r="G59" s="22">
        <f>G60+G64+G72+G77</f>
        <v>17656.400000000001</v>
      </c>
      <c r="H59" s="22">
        <f>H60+H64+H72+H77</f>
        <v>18122.400000000001</v>
      </c>
    </row>
    <row r="60" spans="1:8" ht="47.25" x14ac:dyDescent="0.25">
      <c r="A60" s="37" t="s">
        <v>452</v>
      </c>
      <c r="B60" s="5" t="s">
        <v>5</v>
      </c>
      <c r="C60" s="5" t="s">
        <v>6</v>
      </c>
      <c r="D60" s="7" t="s">
        <v>22</v>
      </c>
      <c r="E60" s="6"/>
      <c r="F60" s="22">
        <f>F61</f>
        <v>85</v>
      </c>
      <c r="G60" s="22">
        <f t="shared" ref="G60:H60" si="17">G61</f>
        <v>85</v>
      </c>
      <c r="H60" s="22">
        <f t="shared" si="17"/>
        <v>85</v>
      </c>
    </row>
    <row r="61" spans="1:8" x14ac:dyDescent="0.25">
      <c r="A61" s="37" t="s">
        <v>35</v>
      </c>
      <c r="B61" s="5" t="s">
        <v>5</v>
      </c>
      <c r="C61" s="5" t="s">
        <v>6</v>
      </c>
      <c r="D61" s="7" t="s">
        <v>36</v>
      </c>
      <c r="E61" s="6"/>
      <c r="F61" s="22">
        <f>F62+F63</f>
        <v>85</v>
      </c>
      <c r="G61" s="22">
        <f t="shared" ref="G61:H61" si="18">G62+G63</f>
        <v>85</v>
      </c>
      <c r="H61" s="22">
        <f t="shared" si="18"/>
        <v>85</v>
      </c>
    </row>
    <row r="62" spans="1:8" ht="31.5" x14ac:dyDescent="0.25">
      <c r="A62" s="36" t="s">
        <v>381</v>
      </c>
      <c r="B62" s="5" t="s">
        <v>5</v>
      </c>
      <c r="C62" s="5" t="s">
        <v>6</v>
      </c>
      <c r="D62" s="7" t="s">
        <v>36</v>
      </c>
      <c r="E62" s="5">
        <v>200</v>
      </c>
      <c r="F62" s="22">
        <v>55</v>
      </c>
      <c r="G62" s="22">
        <v>55</v>
      </c>
      <c r="H62" s="22">
        <v>55</v>
      </c>
    </row>
    <row r="63" spans="1:8" x14ac:dyDescent="0.25">
      <c r="A63" s="37" t="s">
        <v>382</v>
      </c>
      <c r="B63" s="5" t="s">
        <v>5</v>
      </c>
      <c r="C63" s="5" t="s">
        <v>6</v>
      </c>
      <c r="D63" s="7" t="s">
        <v>36</v>
      </c>
      <c r="E63" s="5">
        <v>800</v>
      </c>
      <c r="F63" s="22">
        <v>30</v>
      </c>
      <c r="G63" s="22">
        <v>30</v>
      </c>
      <c r="H63" s="22">
        <v>30</v>
      </c>
    </row>
    <row r="64" spans="1:8" ht="63" x14ac:dyDescent="0.25">
      <c r="A64" s="37" t="s">
        <v>37</v>
      </c>
      <c r="B64" s="5" t="s">
        <v>5</v>
      </c>
      <c r="C64" s="5" t="s">
        <v>6</v>
      </c>
      <c r="D64" s="7" t="s">
        <v>38</v>
      </c>
      <c r="E64" s="6"/>
      <c r="F64" s="22">
        <f>F65+F67+F70</f>
        <v>1631</v>
      </c>
      <c r="G64" s="22">
        <f>G65+G67+G70</f>
        <v>1649</v>
      </c>
      <c r="H64" s="22">
        <f>H65+H67+H70</f>
        <v>1713</v>
      </c>
    </row>
    <row r="65" spans="1:8" ht="63" x14ac:dyDescent="0.25">
      <c r="A65" s="37" t="s">
        <v>39</v>
      </c>
      <c r="B65" s="5" t="s">
        <v>5</v>
      </c>
      <c r="C65" s="5" t="s">
        <v>6</v>
      </c>
      <c r="D65" s="7" t="s">
        <v>40</v>
      </c>
      <c r="E65" s="6"/>
      <c r="F65" s="22">
        <f>SUM(F66:F66)</f>
        <v>521</v>
      </c>
      <c r="G65" s="22">
        <f>SUM(G66:G66)</f>
        <v>527</v>
      </c>
      <c r="H65" s="22">
        <f>SUM(H66:H66)</f>
        <v>549</v>
      </c>
    </row>
    <row r="66" spans="1:8" ht="63" x14ac:dyDescent="0.25">
      <c r="A66" s="36" t="s">
        <v>380</v>
      </c>
      <c r="B66" s="5" t="s">
        <v>5</v>
      </c>
      <c r="C66" s="5" t="s">
        <v>6</v>
      </c>
      <c r="D66" s="7" t="s">
        <v>40</v>
      </c>
      <c r="E66" s="5">
        <v>100</v>
      </c>
      <c r="F66" s="22">
        <v>521</v>
      </c>
      <c r="G66" s="22">
        <v>527</v>
      </c>
      <c r="H66" s="22">
        <v>549</v>
      </c>
    </row>
    <row r="67" spans="1:8" ht="47.25" x14ac:dyDescent="0.25">
      <c r="A67" s="37" t="s">
        <v>430</v>
      </c>
      <c r="B67" s="5" t="s">
        <v>5</v>
      </c>
      <c r="C67" s="5" t="s">
        <v>6</v>
      </c>
      <c r="D67" s="7" t="s">
        <v>41</v>
      </c>
      <c r="E67" s="6"/>
      <c r="F67" s="22">
        <f>SUM(F68:F68)</f>
        <v>560</v>
      </c>
      <c r="G67" s="22">
        <f>SUM(G68:G68)</f>
        <v>566</v>
      </c>
      <c r="H67" s="22">
        <f>SUM(H68:H68)</f>
        <v>587</v>
      </c>
    </row>
    <row r="68" spans="1:8" ht="63" x14ac:dyDescent="0.25">
      <c r="A68" s="36" t="s">
        <v>380</v>
      </c>
      <c r="B68" s="5" t="s">
        <v>5</v>
      </c>
      <c r="C68" s="5" t="s">
        <v>6</v>
      </c>
      <c r="D68" s="7" t="s">
        <v>41</v>
      </c>
      <c r="E68" s="5">
        <v>100</v>
      </c>
      <c r="F68" s="22">
        <v>560</v>
      </c>
      <c r="G68" s="22">
        <v>566</v>
      </c>
      <c r="H68" s="22">
        <v>587</v>
      </c>
    </row>
    <row r="69" spans="1:8" ht="47.25" x14ac:dyDescent="0.25">
      <c r="A69" s="37" t="s">
        <v>187</v>
      </c>
      <c r="B69" s="5" t="s">
        <v>5</v>
      </c>
      <c r="C69" s="5" t="s">
        <v>6</v>
      </c>
      <c r="D69" s="7" t="s">
        <v>391</v>
      </c>
      <c r="E69" s="6"/>
      <c r="F69" s="22">
        <v>0</v>
      </c>
      <c r="G69" s="22">
        <v>0</v>
      </c>
      <c r="H69" s="22">
        <v>0</v>
      </c>
    </row>
    <row r="70" spans="1:8" ht="78.75" x14ac:dyDescent="0.25">
      <c r="A70" s="37" t="s">
        <v>42</v>
      </c>
      <c r="B70" s="5" t="s">
        <v>5</v>
      </c>
      <c r="C70" s="5" t="s">
        <v>6</v>
      </c>
      <c r="D70" s="7" t="s">
        <v>43</v>
      </c>
      <c r="E70" s="6"/>
      <c r="F70" s="22">
        <f>SUM(F71:F71)</f>
        <v>550</v>
      </c>
      <c r="G70" s="22">
        <f>SUM(G71:G71)</f>
        <v>556</v>
      </c>
      <c r="H70" s="22">
        <f>SUM(H71:H71)</f>
        <v>577</v>
      </c>
    </row>
    <row r="71" spans="1:8" ht="63" x14ac:dyDescent="0.25">
      <c r="A71" s="36" t="s">
        <v>380</v>
      </c>
      <c r="B71" s="5" t="s">
        <v>5</v>
      </c>
      <c r="C71" s="5" t="s">
        <v>6</v>
      </c>
      <c r="D71" s="7" t="s">
        <v>43</v>
      </c>
      <c r="E71" s="5">
        <v>100</v>
      </c>
      <c r="F71" s="22">
        <v>550</v>
      </c>
      <c r="G71" s="22">
        <v>556</v>
      </c>
      <c r="H71" s="22">
        <v>577</v>
      </c>
    </row>
    <row r="72" spans="1:8" ht="31.5" x14ac:dyDescent="0.25">
      <c r="A72" s="37" t="s">
        <v>44</v>
      </c>
      <c r="B72" s="5" t="s">
        <v>5</v>
      </c>
      <c r="C72" s="5" t="s">
        <v>6</v>
      </c>
      <c r="D72" s="7" t="s">
        <v>45</v>
      </c>
      <c r="E72" s="6"/>
      <c r="F72" s="22">
        <f>F73</f>
        <v>11572.3</v>
      </c>
      <c r="G72" s="22">
        <f t="shared" ref="G72:H72" si="19">G73</f>
        <v>9719</v>
      </c>
      <c r="H72" s="22">
        <f t="shared" si="19"/>
        <v>9996</v>
      </c>
    </row>
    <row r="73" spans="1:8" ht="31.5" x14ac:dyDescent="0.25">
      <c r="A73" s="37" t="s">
        <v>46</v>
      </c>
      <c r="B73" s="5" t="s">
        <v>5</v>
      </c>
      <c r="C73" s="5" t="s">
        <v>6</v>
      </c>
      <c r="D73" s="7" t="s">
        <v>47</v>
      </c>
      <c r="E73" s="6"/>
      <c r="F73" s="22">
        <f>SUM(F74:F76)</f>
        <v>11572.3</v>
      </c>
      <c r="G73" s="22">
        <f>SUM(G74:G76)</f>
        <v>9719</v>
      </c>
      <c r="H73" s="22">
        <f>SUM(H74:H76)</f>
        <v>9996</v>
      </c>
    </row>
    <row r="74" spans="1:8" ht="63" x14ac:dyDescent="0.25">
      <c r="A74" s="36" t="s">
        <v>380</v>
      </c>
      <c r="B74" s="5" t="s">
        <v>5</v>
      </c>
      <c r="C74" s="5" t="s">
        <v>6</v>
      </c>
      <c r="D74" s="7" t="s">
        <v>47</v>
      </c>
      <c r="E74" s="5">
        <v>100</v>
      </c>
      <c r="F74" s="22">
        <v>7510</v>
      </c>
      <c r="G74" s="22">
        <v>6305</v>
      </c>
      <c r="H74" s="22">
        <v>6379</v>
      </c>
    </row>
    <row r="75" spans="1:8" ht="31.5" x14ac:dyDescent="0.25">
      <c r="A75" s="36" t="s">
        <v>381</v>
      </c>
      <c r="B75" s="5" t="s">
        <v>5</v>
      </c>
      <c r="C75" s="5" t="s">
        <v>6</v>
      </c>
      <c r="D75" s="7" t="s">
        <v>47</v>
      </c>
      <c r="E75" s="5">
        <v>200</v>
      </c>
      <c r="F75" s="22">
        <v>4052.3</v>
      </c>
      <c r="G75" s="22">
        <v>3404</v>
      </c>
      <c r="H75" s="22">
        <v>3607</v>
      </c>
    </row>
    <row r="76" spans="1:8" x14ac:dyDescent="0.25">
      <c r="A76" s="37" t="s">
        <v>382</v>
      </c>
      <c r="B76" s="5" t="s">
        <v>5</v>
      </c>
      <c r="C76" s="5" t="s">
        <v>6</v>
      </c>
      <c r="D76" s="7" t="s">
        <v>47</v>
      </c>
      <c r="E76" s="5">
        <v>800</v>
      </c>
      <c r="F76" s="22">
        <v>10</v>
      </c>
      <c r="G76" s="22">
        <v>10</v>
      </c>
      <c r="H76" s="22">
        <v>10</v>
      </c>
    </row>
    <row r="77" spans="1:8" ht="31.5" x14ac:dyDescent="0.25">
      <c r="A77" s="37" t="s">
        <v>48</v>
      </c>
      <c r="B77" s="5" t="s">
        <v>5</v>
      </c>
      <c r="C77" s="5" t="s">
        <v>6</v>
      </c>
      <c r="D77" s="7" t="s">
        <v>49</v>
      </c>
      <c r="E77" s="5"/>
      <c r="F77" s="22">
        <f>F78</f>
        <v>6166</v>
      </c>
      <c r="G77" s="22">
        <f t="shared" ref="G77:H77" si="20">G78</f>
        <v>6203.4</v>
      </c>
      <c r="H77" s="22">
        <f t="shared" si="20"/>
        <v>6328.4</v>
      </c>
    </row>
    <row r="78" spans="1:8" ht="31.5" x14ac:dyDescent="0.25">
      <c r="A78" s="37" t="s">
        <v>46</v>
      </c>
      <c r="B78" s="5" t="s">
        <v>5</v>
      </c>
      <c r="C78" s="5" t="s">
        <v>6</v>
      </c>
      <c r="D78" s="7" t="s">
        <v>50</v>
      </c>
      <c r="E78" s="5"/>
      <c r="F78" s="22">
        <f>SUM(F79:F80)</f>
        <v>6166</v>
      </c>
      <c r="G78" s="22">
        <f>SUM(G79:G80)</f>
        <v>6203.4</v>
      </c>
      <c r="H78" s="22">
        <f>SUM(H79:H80)</f>
        <v>6328.4</v>
      </c>
    </row>
    <row r="79" spans="1:8" ht="63" x14ac:dyDescent="0.25">
      <c r="A79" s="36" t="s">
        <v>380</v>
      </c>
      <c r="B79" s="5" t="s">
        <v>5</v>
      </c>
      <c r="C79" s="5" t="s">
        <v>6</v>
      </c>
      <c r="D79" s="7" t="s">
        <v>50</v>
      </c>
      <c r="E79" s="5">
        <v>100</v>
      </c>
      <c r="F79" s="22">
        <v>5953</v>
      </c>
      <c r="G79" s="22">
        <v>5991.4</v>
      </c>
      <c r="H79" s="22">
        <v>6145.4</v>
      </c>
    </row>
    <row r="80" spans="1:8" ht="31.5" x14ac:dyDescent="0.25">
      <c r="A80" s="36" t="s">
        <v>381</v>
      </c>
      <c r="B80" s="5" t="s">
        <v>5</v>
      </c>
      <c r="C80" s="5" t="s">
        <v>6</v>
      </c>
      <c r="D80" s="7" t="s">
        <v>50</v>
      </c>
      <c r="E80" s="5">
        <v>200</v>
      </c>
      <c r="F80" s="22">
        <v>213</v>
      </c>
      <c r="G80" s="22">
        <v>212</v>
      </c>
      <c r="H80" s="22">
        <v>183</v>
      </c>
    </row>
    <row r="81" spans="1:8" ht="94.5" x14ac:dyDescent="0.25">
      <c r="A81" s="36" t="s">
        <v>390</v>
      </c>
      <c r="B81" s="49" t="s">
        <v>5</v>
      </c>
      <c r="C81" s="48">
        <v>13</v>
      </c>
      <c r="D81" s="49" t="s">
        <v>392</v>
      </c>
      <c r="E81" s="5"/>
      <c r="F81" s="22">
        <f>F82</f>
        <v>2700</v>
      </c>
      <c r="G81" s="22"/>
      <c r="H81" s="22"/>
    </row>
    <row r="82" spans="1:8" x14ac:dyDescent="0.25">
      <c r="A82" s="36" t="s">
        <v>322</v>
      </c>
      <c r="B82" s="49" t="s">
        <v>5</v>
      </c>
      <c r="C82" s="48">
        <v>13</v>
      </c>
      <c r="D82" s="49" t="s">
        <v>329</v>
      </c>
      <c r="E82" s="49"/>
      <c r="F82" s="57">
        <f>F83</f>
        <v>2700</v>
      </c>
      <c r="G82" s="57"/>
      <c r="H82" s="57"/>
    </row>
    <row r="83" spans="1:8" ht="78.75" x14ac:dyDescent="0.25">
      <c r="A83" s="36" t="s">
        <v>324</v>
      </c>
      <c r="B83" s="49" t="s">
        <v>5</v>
      </c>
      <c r="C83" s="49">
        <v>13</v>
      </c>
      <c r="D83" s="49" t="s">
        <v>330</v>
      </c>
      <c r="E83" s="49"/>
      <c r="F83" s="57">
        <f>F84</f>
        <v>2700</v>
      </c>
      <c r="G83" s="57"/>
      <c r="H83" s="57"/>
    </row>
    <row r="84" spans="1:8" ht="31.5" x14ac:dyDescent="0.25">
      <c r="A84" s="36" t="s">
        <v>331</v>
      </c>
      <c r="B84" s="49" t="s">
        <v>5</v>
      </c>
      <c r="C84" s="49">
        <v>13</v>
      </c>
      <c r="D84" s="49" t="s">
        <v>332</v>
      </c>
      <c r="E84" s="49" t="s">
        <v>385</v>
      </c>
      <c r="F84" s="57">
        <v>2700</v>
      </c>
      <c r="G84" s="57"/>
      <c r="H84" s="57"/>
    </row>
    <row r="85" spans="1:8" x14ac:dyDescent="0.25">
      <c r="A85" s="37" t="s">
        <v>51</v>
      </c>
      <c r="B85" s="5" t="s">
        <v>165</v>
      </c>
      <c r="C85" s="5" t="s">
        <v>149</v>
      </c>
      <c r="D85" s="7"/>
      <c r="E85" s="6"/>
      <c r="F85" s="22">
        <f>F86</f>
        <v>500</v>
      </c>
      <c r="G85" s="22">
        <f t="shared" ref="G85:H88" si="21">G86</f>
        <v>0</v>
      </c>
      <c r="H85" s="22">
        <f t="shared" si="21"/>
        <v>0</v>
      </c>
    </row>
    <row r="86" spans="1:8" x14ac:dyDescent="0.25">
      <c r="A86" s="37" t="s">
        <v>52</v>
      </c>
      <c r="B86" s="5" t="s">
        <v>165</v>
      </c>
      <c r="C86" s="5" t="s">
        <v>132</v>
      </c>
      <c r="D86" s="7"/>
      <c r="E86" s="6"/>
      <c r="F86" s="22">
        <f>F87</f>
        <v>500</v>
      </c>
      <c r="G86" s="22">
        <f t="shared" si="21"/>
        <v>0</v>
      </c>
      <c r="H86" s="22">
        <f t="shared" si="21"/>
        <v>0</v>
      </c>
    </row>
    <row r="87" spans="1:8" ht="31.5" x14ac:dyDescent="0.25">
      <c r="A87" s="37" t="s">
        <v>53</v>
      </c>
      <c r="B87" s="5" t="s">
        <v>165</v>
      </c>
      <c r="C87" s="5" t="s">
        <v>132</v>
      </c>
      <c r="D87" s="7" t="s">
        <v>54</v>
      </c>
      <c r="E87" s="6"/>
      <c r="F87" s="22">
        <f>F88</f>
        <v>500</v>
      </c>
      <c r="G87" s="22">
        <f t="shared" si="21"/>
        <v>0</v>
      </c>
      <c r="H87" s="22">
        <f t="shared" si="21"/>
        <v>0</v>
      </c>
    </row>
    <row r="88" spans="1:8" ht="31.5" x14ac:dyDescent="0.25">
      <c r="A88" s="37" t="s">
        <v>55</v>
      </c>
      <c r="B88" s="5" t="s">
        <v>165</v>
      </c>
      <c r="C88" s="5" t="s">
        <v>132</v>
      </c>
      <c r="D88" s="7" t="s">
        <v>56</v>
      </c>
      <c r="E88" s="6"/>
      <c r="F88" s="22">
        <f>F89</f>
        <v>500</v>
      </c>
      <c r="G88" s="22">
        <f t="shared" si="21"/>
        <v>0</v>
      </c>
      <c r="H88" s="22">
        <f t="shared" si="21"/>
        <v>0</v>
      </c>
    </row>
    <row r="89" spans="1:8" ht="78.75" x14ac:dyDescent="0.25">
      <c r="A89" s="37" t="s">
        <v>451</v>
      </c>
      <c r="B89" s="5" t="s">
        <v>165</v>
      </c>
      <c r="C89" s="5" t="s">
        <v>132</v>
      </c>
      <c r="D89" s="7" t="s">
        <v>57</v>
      </c>
      <c r="E89" s="6"/>
      <c r="F89" s="22">
        <f>SUM(F90:F90)</f>
        <v>500</v>
      </c>
      <c r="G89" s="22">
        <f>SUM(G90:G90)</f>
        <v>0</v>
      </c>
      <c r="H89" s="22">
        <f>SUM(H90:H90)</f>
        <v>0</v>
      </c>
    </row>
    <row r="90" spans="1:8" ht="31.5" x14ac:dyDescent="0.25">
      <c r="A90" s="36" t="s">
        <v>381</v>
      </c>
      <c r="B90" s="5" t="s">
        <v>165</v>
      </c>
      <c r="C90" s="5" t="s">
        <v>132</v>
      </c>
      <c r="D90" s="7" t="s">
        <v>57</v>
      </c>
      <c r="E90" s="6">
        <v>200</v>
      </c>
      <c r="F90" s="22">
        <v>500</v>
      </c>
      <c r="G90" s="22"/>
      <c r="H90" s="22"/>
    </row>
    <row r="91" spans="1:8" ht="31.5" x14ac:dyDescent="0.25">
      <c r="A91" s="37" t="s">
        <v>58</v>
      </c>
      <c r="B91" s="5" t="s">
        <v>122</v>
      </c>
      <c r="C91" s="5" t="s">
        <v>149</v>
      </c>
      <c r="D91" s="7"/>
      <c r="E91" s="6"/>
      <c r="F91" s="22">
        <f>F92</f>
        <v>3580.4</v>
      </c>
      <c r="G91" s="22">
        <f t="shared" ref="G91:H92" si="22">G92</f>
        <v>3571</v>
      </c>
      <c r="H91" s="22">
        <f t="shared" si="22"/>
        <v>3811</v>
      </c>
    </row>
    <row r="92" spans="1:8" ht="47.25" x14ac:dyDescent="0.25">
      <c r="A92" s="37" t="s">
        <v>59</v>
      </c>
      <c r="B92" s="5" t="s">
        <v>122</v>
      </c>
      <c r="C92" s="5">
        <v>10</v>
      </c>
      <c r="D92" s="7"/>
      <c r="E92" s="6"/>
      <c r="F92" s="22">
        <f>F93</f>
        <v>3580.4</v>
      </c>
      <c r="G92" s="22">
        <f t="shared" si="22"/>
        <v>3571</v>
      </c>
      <c r="H92" s="22">
        <f t="shared" si="22"/>
        <v>3811</v>
      </c>
    </row>
    <row r="93" spans="1:8" ht="78.75" x14ac:dyDescent="0.25">
      <c r="A93" s="37" t="s">
        <v>60</v>
      </c>
      <c r="B93" s="5" t="s">
        <v>122</v>
      </c>
      <c r="C93" s="5">
        <v>10</v>
      </c>
      <c r="D93" s="7" t="s">
        <v>61</v>
      </c>
      <c r="E93" s="6"/>
      <c r="F93" s="22">
        <f>F95+F99</f>
        <v>3580.4</v>
      </c>
      <c r="G93" s="22">
        <f t="shared" ref="G93:H93" si="23">G95+G99</f>
        <v>3571</v>
      </c>
      <c r="H93" s="22">
        <f t="shared" si="23"/>
        <v>3811</v>
      </c>
    </row>
    <row r="94" spans="1:8" ht="31.5" x14ac:dyDescent="0.25">
      <c r="A94" s="37" t="s">
        <v>62</v>
      </c>
      <c r="B94" s="5" t="s">
        <v>122</v>
      </c>
      <c r="C94" s="5">
        <v>10</v>
      </c>
      <c r="D94" s="7" t="s">
        <v>420</v>
      </c>
      <c r="E94" s="6"/>
      <c r="F94" s="22">
        <v>0</v>
      </c>
      <c r="G94" s="22">
        <v>0</v>
      </c>
      <c r="H94" s="22">
        <v>0</v>
      </c>
    </row>
    <row r="95" spans="1:8" ht="31.5" x14ac:dyDescent="0.25">
      <c r="A95" s="37" t="s">
        <v>64</v>
      </c>
      <c r="B95" s="5" t="s">
        <v>122</v>
      </c>
      <c r="C95" s="5">
        <v>10</v>
      </c>
      <c r="D95" s="7" t="s">
        <v>65</v>
      </c>
      <c r="E95" s="6"/>
      <c r="F95" s="22">
        <f>F96</f>
        <v>150</v>
      </c>
      <c r="G95" s="22">
        <f>G96</f>
        <v>130</v>
      </c>
      <c r="H95" s="22">
        <f>H96</f>
        <v>330</v>
      </c>
    </row>
    <row r="96" spans="1:8" ht="31.5" x14ac:dyDescent="0.25">
      <c r="A96" s="37" t="s">
        <v>66</v>
      </c>
      <c r="B96" s="5" t="s">
        <v>122</v>
      </c>
      <c r="C96" s="5">
        <v>10</v>
      </c>
      <c r="D96" s="7" t="s">
        <v>67</v>
      </c>
      <c r="E96" s="6"/>
      <c r="F96" s="22">
        <f>F97</f>
        <v>150</v>
      </c>
      <c r="G96" s="22">
        <f t="shared" ref="G96:H96" si="24">G97</f>
        <v>130</v>
      </c>
      <c r="H96" s="22">
        <f t="shared" si="24"/>
        <v>330</v>
      </c>
    </row>
    <row r="97" spans="1:8" ht="31.5" x14ac:dyDescent="0.25">
      <c r="A97" s="36" t="s">
        <v>381</v>
      </c>
      <c r="B97" s="5" t="s">
        <v>122</v>
      </c>
      <c r="C97" s="5">
        <v>10</v>
      </c>
      <c r="D97" s="7" t="s">
        <v>67</v>
      </c>
      <c r="E97" s="5">
        <v>200</v>
      </c>
      <c r="F97" s="22">
        <v>150</v>
      </c>
      <c r="G97" s="22">
        <v>130</v>
      </c>
      <c r="H97" s="22">
        <v>330</v>
      </c>
    </row>
    <row r="98" spans="1:8" ht="63" hidden="1" x14ac:dyDescent="0.25">
      <c r="A98" s="37" t="s">
        <v>431</v>
      </c>
      <c r="B98" s="5" t="s">
        <v>122</v>
      </c>
      <c r="C98" s="5">
        <v>10</v>
      </c>
      <c r="D98" s="7" t="s">
        <v>421</v>
      </c>
      <c r="E98" s="6"/>
      <c r="F98" s="22">
        <v>0</v>
      </c>
      <c r="G98" s="22">
        <v>0</v>
      </c>
      <c r="H98" s="22">
        <v>0</v>
      </c>
    </row>
    <row r="99" spans="1:8" ht="78.75" x14ac:dyDescent="0.25">
      <c r="A99" s="37" t="s">
        <v>432</v>
      </c>
      <c r="B99" s="5" t="s">
        <v>122</v>
      </c>
      <c r="C99" s="5">
        <v>10</v>
      </c>
      <c r="D99" s="7" t="s">
        <v>68</v>
      </c>
      <c r="E99" s="6"/>
      <c r="F99" s="22">
        <f>F100</f>
        <v>3430.4</v>
      </c>
      <c r="G99" s="22">
        <f t="shared" ref="G99:H99" si="25">G100</f>
        <v>3441</v>
      </c>
      <c r="H99" s="22">
        <f t="shared" si="25"/>
        <v>3481</v>
      </c>
    </row>
    <row r="100" spans="1:8" ht="31.5" x14ac:dyDescent="0.25">
      <c r="A100" s="37" t="s">
        <v>46</v>
      </c>
      <c r="B100" s="5" t="s">
        <v>122</v>
      </c>
      <c r="C100" s="5">
        <v>10</v>
      </c>
      <c r="D100" s="7" t="s">
        <v>69</v>
      </c>
      <c r="E100" s="6"/>
      <c r="F100" s="22">
        <f>SUM(F101:F102)</f>
        <v>3430.4</v>
      </c>
      <c r="G100" s="22">
        <f>SUM(G101:G102)</f>
        <v>3441</v>
      </c>
      <c r="H100" s="22">
        <f>SUM(H101:H102)</f>
        <v>3481</v>
      </c>
    </row>
    <row r="101" spans="1:8" ht="63" x14ac:dyDescent="0.25">
      <c r="A101" s="36" t="s">
        <v>380</v>
      </c>
      <c r="B101" s="5" t="s">
        <v>122</v>
      </c>
      <c r="C101" s="5">
        <v>10</v>
      </c>
      <c r="D101" s="7" t="s">
        <v>69</v>
      </c>
      <c r="E101" s="5">
        <v>100</v>
      </c>
      <c r="F101" s="22">
        <v>3380.4</v>
      </c>
      <c r="G101" s="22">
        <v>3410</v>
      </c>
      <c r="H101" s="22">
        <v>3450</v>
      </c>
    </row>
    <row r="102" spans="1:8" ht="31.5" x14ac:dyDescent="0.25">
      <c r="A102" s="36" t="s">
        <v>381</v>
      </c>
      <c r="B102" s="5" t="s">
        <v>122</v>
      </c>
      <c r="C102" s="5">
        <v>10</v>
      </c>
      <c r="D102" s="7" t="s">
        <v>69</v>
      </c>
      <c r="E102" s="5">
        <v>200</v>
      </c>
      <c r="F102" s="22">
        <v>50</v>
      </c>
      <c r="G102" s="22">
        <v>31</v>
      </c>
      <c r="H102" s="22">
        <v>31</v>
      </c>
    </row>
    <row r="103" spans="1:8" x14ac:dyDescent="0.25">
      <c r="A103" s="37" t="s">
        <v>70</v>
      </c>
      <c r="B103" s="5" t="s">
        <v>132</v>
      </c>
      <c r="C103" s="5" t="s">
        <v>149</v>
      </c>
      <c r="D103" s="7"/>
      <c r="E103" s="6"/>
      <c r="F103" s="22">
        <f>F104+F115+F123+F133</f>
        <v>100527.6</v>
      </c>
      <c r="G103" s="22">
        <f t="shared" ref="G103:H103" si="26">G104+G115+G123+G133</f>
        <v>69264.600000000006</v>
      </c>
      <c r="H103" s="22">
        <f t="shared" si="26"/>
        <v>99104.599999999991</v>
      </c>
    </row>
    <row r="104" spans="1:8" x14ac:dyDescent="0.25">
      <c r="A104" s="37" t="s">
        <v>71</v>
      </c>
      <c r="B104" s="5" t="s">
        <v>132</v>
      </c>
      <c r="C104" s="5" t="s">
        <v>186</v>
      </c>
      <c r="D104" s="7"/>
      <c r="E104" s="6"/>
      <c r="F104" s="22">
        <f>F105</f>
        <v>3029.8</v>
      </c>
      <c r="G104" s="22">
        <f t="shared" ref="G104:H104" si="27">G105</f>
        <v>3069</v>
      </c>
      <c r="H104" s="22">
        <f t="shared" si="27"/>
        <v>3173.1</v>
      </c>
    </row>
    <row r="105" spans="1:8" ht="47.25" x14ac:dyDescent="0.25">
      <c r="A105" s="37" t="s">
        <v>26</v>
      </c>
      <c r="B105" s="5" t="s">
        <v>132</v>
      </c>
      <c r="C105" s="5" t="s">
        <v>186</v>
      </c>
      <c r="D105" s="7" t="s">
        <v>27</v>
      </c>
      <c r="E105" s="6"/>
      <c r="F105" s="22">
        <f>F106+F110</f>
        <v>3029.8</v>
      </c>
      <c r="G105" s="22">
        <f t="shared" ref="G105:H105" si="28">G106+G110</f>
        <v>3069</v>
      </c>
      <c r="H105" s="22">
        <f t="shared" si="28"/>
        <v>3173.1</v>
      </c>
    </row>
    <row r="106" spans="1:8" ht="47.25" x14ac:dyDescent="0.25">
      <c r="A106" s="37" t="s">
        <v>450</v>
      </c>
      <c r="B106" s="5" t="s">
        <v>132</v>
      </c>
      <c r="C106" s="5" t="s">
        <v>186</v>
      </c>
      <c r="D106" s="7" t="s">
        <v>72</v>
      </c>
      <c r="E106" s="6"/>
      <c r="F106" s="22">
        <f>F107</f>
        <v>209.8</v>
      </c>
      <c r="G106" s="22">
        <f t="shared" ref="G106:H108" si="29">G107</f>
        <v>94</v>
      </c>
      <c r="H106" s="22">
        <f t="shared" si="29"/>
        <v>78.099999999999994</v>
      </c>
    </row>
    <row r="107" spans="1:8" ht="31.5" x14ac:dyDescent="0.25">
      <c r="A107" s="37" t="s">
        <v>73</v>
      </c>
      <c r="B107" s="5" t="s">
        <v>132</v>
      </c>
      <c r="C107" s="5" t="s">
        <v>186</v>
      </c>
      <c r="D107" s="7" t="s">
        <v>74</v>
      </c>
      <c r="E107" s="6"/>
      <c r="F107" s="22">
        <f>F108</f>
        <v>209.8</v>
      </c>
      <c r="G107" s="22">
        <f t="shared" si="29"/>
        <v>94</v>
      </c>
      <c r="H107" s="22">
        <f t="shared" si="29"/>
        <v>78.099999999999994</v>
      </c>
    </row>
    <row r="108" spans="1:8" ht="47.25" x14ac:dyDescent="0.25">
      <c r="A108" s="37" t="s">
        <v>456</v>
      </c>
      <c r="B108" s="5" t="s">
        <v>132</v>
      </c>
      <c r="C108" s="5" t="s">
        <v>186</v>
      </c>
      <c r="D108" s="7" t="s">
        <v>396</v>
      </c>
      <c r="E108" s="6"/>
      <c r="F108" s="22">
        <f>F109</f>
        <v>209.8</v>
      </c>
      <c r="G108" s="22">
        <f t="shared" si="29"/>
        <v>94</v>
      </c>
      <c r="H108" s="22">
        <f t="shared" si="29"/>
        <v>78.099999999999994</v>
      </c>
    </row>
    <row r="109" spans="1:8" ht="31.5" x14ac:dyDescent="0.25">
      <c r="A109" s="36" t="s">
        <v>381</v>
      </c>
      <c r="B109" s="5" t="s">
        <v>132</v>
      </c>
      <c r="C109" s="5" t="s">
        <v>186</v>
      </c>
      <c r="D109" s="21" t="s">
        <v>396</v>
      </c>
      <c r="E109" s="5">
        <v>200</v>
      </c>
      <c r="F109" s="22">
        <v>209.8</v>
      </c>
      <c r="G109" s="22">
        <v>94</v>
      </c>
      <c r="H109" s="22">
        <v>78.099999999999994</v>
      </c>
    </row>
    <row r="110" spans="1:8" ht="63" x14ac:dyDescent="0.25">
      <c r="A110" s="37" t="s">
        <v>75</v>
      </c>
      <c r="B110" s="5" t="s">
        <v>132</v>
      </c>
      <c r="C110" s="5" t="s">
        <v>186</v>
      </c>
      <c r="D110" s="7" t="s">
        <v>76</v>
      </c>
      <c r="E110" s="6"/>
      <c r="F110" s="22">
        <f>F111</f>
        <v>2820</v>
      </c>
      <c r="G110" s="22">
        <f t="shared" ref="G110:H111" si="30">G111</f>
        <v>2975</v>
      </c>
      <c r="H110" s="22">
        <f t="shared" si="30"/>
        <v>3095</v>
      </c>
    </row>
    <row r="111" spans="1:8" ht="31.5" x14ac:dyDescent="0.25">
      <c r="A111" s="37" t="s">
        <v>77</v>
      </c>
      <c r="B111" s="5" t="s">
        <v>132</v>
      </c>
      <c r="C111" s="5" t="s">
        <v>186</v>
      </c>
      <c r="D111" s="7" t="s">
        <v>78</v>
      </c>
      <c r="E111" s="6"/>
      <c r="F111" s="22">
        <f>F112</f>
        <v>2820</v>
      </c>
      <c r="G111" s="22">
        <f t="shared" si="30"/>
        <v>2975</v>
      </c>
      <c r="H111" s="22">
        <f t="shared" si="30"/>
        <v>3095</v>
      </c>
    </row>
    <row r="112" spans="1:8" ht="31.5" x14ac:dyDescent="0.25">
      <c r="A112" s="37" t="s">
        <v>46</v>
      </c>
      <c r="B112" s="5" t="s">
        <v>132</v>
      </c>
      <c r="C112" s="5" t="s">
        <v>186</v>
      </c>
      <c r="D112" s="7" t="s">
        <v>79</v>
      </c>
      <c r="E112" s="6"/>
      <c r="F112" s="22">
        <f>SUM(F113:F114)</f>
        <v>2820</v>
      </c>
      <c r="G112" s="22">
        <f>SUM(G113:G114)</f>
        <v>2975</v>
      </c>
      <c r="H112" s="22">
        <f>SUM(H113:H114)</f>
        <v>3095</v>
      </c>
    </row>
    <row r="113" spans="1:8" ht="63" x14ac:dyDescent="0.25">
      <c r="A113" s="36" t="s">
        <v>380</v>
      </c>
      <c r="B113" s="5" t="s">
        <v>132</v>
      </c>
      <c r="C113" s="5" t="s">
        <v>186</v>
      </c>
      <c r="D113" s="7" t="s">
        <v>79</v>
      </c>
      <c r="E113" s="5">
        <v>100</v>
      </c>
      <c r="F113" s="22">
        <v>2770</v>
      </c>
      <c r="G113" s="22">
        <v>2895</v>
      </c>
      <c r="H113" s="22">
        <v>3010</v>
      </c>
    </row>
    <row r="114" spans="1:8" ht="31.5" x14ac:dyDescent="0.25">
      <c r="A114" s="36" t="s">
        <v>381</v>
      </c>
      <c r="B114" s="5" t="s">
        <v>132</v>
      </c>
      <c r="C114" s="5" t="s">
        <v>186</v>
      </c>
      <c r="D114" s="7" t="s">
        <v>79</v>
      </c>
      <c r="E114" s="5">
        <v>200</v>
      </c>
      <c r="F114" s="22">
        <v>50</v>
      </c>
      <c r="G114" s="22">
        <v>80</v>
      </c>
      <c r="H114" s="22">
        <v>85</v>
      </c>
    </row>
    <row r="115" spans="1:8" x14ac:dyDescent="0.25">
      <c r="A115" s="37" t="s">
        <v>80</v>
      </c>
      <c r="B115" s="7" t="s">
        <v>132</v>
      </c>
      <c r="C115" s="7" t="s">
        <v>142</v>
      </c>
      <c r="D115" s="7"/>
      <c r="E115" s="5"/>
      <c r="F115" s="22">
        <f>F116</f>
        <v>5238.7</v>
      </c>
      <c r="G115" s="22">
        <f t="shared" ref="G115:H115" si="31">G116</f>
        <v>5316.2</v>
      </c>
      <c r="H115" s="22">
        <f t="shared" si="31"/>
        <v>5624.8</v>
      </c>
    </row>
    <row r="116" spans="1:8" ht="47.25" x14ac:dyDescent="0.25">
      <c r="A116" s="37" t="s">
        <v>26</v>
      </c>
      <c r="B116" s="7" t="s">
        <v>132</v>
      </c>
      <c r="C116" s="7" t="s">
        <v>142</v>
      </c>
      <c r="D116" s="7" t="s">
        <v>27</v>
      </c>
      <c r="E116" s="5"/>
      <c r="F116" s="22">
        <f>F117</f>
        <v>5238.7</v>
      </c>
      <c r="G116" s="22">
        <f t="shared" ref="G116:H119" si="32">G117</f>
        <v>5316.2</v>
      </c>
      <c r="H116" s="22">
        <f t="shared" si="32"/>
        <v>5624.8</v>
      </c>
    </row>
    <row r="117" spans="1:8" x14ac:dyDescent="0.25">
      <c r="A117" s="37" t="s">
        <v>28</v>
      </c>
      <c r="B117" s="7" t="s">
        <v>132</v>
      </c>
      <c r="C117" s="7" t="s">
        <v>142</v>
      </c>
      <c r="D117" s="7" t="s">
        <v>29</v>
      </c>
      <c r="E117" s="5"/>
      <c r="F117" s="22">
        <f>F118</f>
        <v>5238.7</v>
      </c>
      <c r="G117" s="22">
        <f t="shared" si="32"/>
        <v>5316.2</v>
      </c>
      <c r="H117" s="22">
        <f t="shared" si="32"/>
        <v>5624.8</v>
      </c>
    </row>
    <row r="118" spans="1:8" ht="31.5" x14ac:dyDescent="0.25">
      <c r="A118" s="37" t="s">
        <v>429</v>
      </c>
      <c r="B118" s="7" t="s">
        <v>132</v>
      </c>
      <c r="C118" s="7" t="s">
        <v>142</v>
      </c>
      <c r="D118" s="7" t="s">
        <v>30</v>
      </c>
      <c r="E118" s="5"/>
      <c r="F118" s="22">
        <f>F119+F121</f>
        <v>5238.7</v>
      </c>
      <c r="G118" s="22">
        <f t="shared" ref="G118:H118" si="33">G119+G121</f>
        <v>5316.2</v>
      </c>
      <c r="H118" s="22">
        <f t="shared" si="33"/>
        <v>5624.8</v>
      </c>
    </row>
    <row r="119" spans="1:8" ht="31.5" hidden="1" x14ac:dyDescent="0.25">
      <c r="A119" s="37" t="s">
        <v>81</v>
      </c>
      <c r="B119" s="7" t="s">
        <v>132</v>
      </c>
      <c r="C119" s="7" t="s">
        <v>142</v>
      </c>
      <c r="D119" s="7" t="s">
        <v>82</v>
      </c>
      <c r="E119" s="5"/>
      <c r="F119" s="22">
        <f>F120</f>
        <v>0</v>
      </c>
      <c r="G119" s="22">
        <f t="shared" si="32"/>
        <v>0</v>
      </c>
      <c r="H119" s="22">
        <f t="shared" si="32"/>
        <v>0</v>
      </c>
    </row>
    <row r="120" spans="1:8" s="20" customFormat="1" hidden="1" x14ac:dyDescent="0.25">
      <c r="A120" s="37" t="s">
        <v>382</v>
      </c>
      <c r="B120" s="7" t="s">
        <v>132</v>
      </c>
      <c r="C120" s="7" t="s">
        <v>142</v>
      </c>
      <c r="D120" s="7" t="s">
        <v>82</v>
      </c>
      <c r="E120" s="5">
        <v>800</v>
      </c>
      <c r="F120" s="22"/>
      <c r="G120" s="22"/>
      <c r="H120" s="22"/>
    </row>
    <row r="121" spans="1:8" s="20" customFormat="1" ht="47.25" x14ac:dyDescent="0.25">
      <c r="A121" s="37" t="s">
        <v>433</v>
      </c>
      <c r="B121" s="7" t="s">
        <v>132</v>
      </c>
      <c r="C121" s="7" t="s">
        <v>142</v>
      </c>
      <c r="D121" s="7" t="s">
        <v>395</v>
      </c>
      <c r="E121" s="5"/>
      <c r="F121" s="22">
        <f>F122</f>
        <v>5238.7</v>
      </c>
      <c r="G121" s="22">
        <f t="shared" ref="G121:H121" si="34">G122</f>
        <v>5316.2</v>
      </c>
      <c r="H121" s="22">
        <f t="shared" si="34"/>
        <v>5624.8</v>
      </c>
    </row>
    <row r="122" spans="1:8" s="20" customFormat="1" ht="31.5" x14ac:dyDescent="0.25">
      <c r="A122" s="36" t="s">
        <v>381</v>
      </c>
      <c r="B122" s="7" t="s">
        <v>132</v>
      </c>
      <c r="C122" s="7" t="s">
        <v>142</v>
      </c>
      <c r="D122" s="7" t="s">
        <v>395</v>
      </c>
      <c r="E122" s="5">
        <v>200</v>
      </c>
      <c r="F122" s="22">
        <v>5238.7</v>
      </c>
      <c r="G122" s="22">
        <v>5316.2</v>
      </c>
      <c r="H122" s="22">
        <v>5624.8</v>
      </c>
    </row>
    <row r="123" spans="1:8" x14ac:dyDescent="0.25">
      <c r="A123" s="36" t="s">
        <v>333</v>
      </c>
      <c r="B123" s="48" t="s">
        <v>132</v>
      </c>
      <c r="C123" s="48" t="s">
        <v>272</v>
      </c>
      <c r="D123" s="49"/>
      <c r="E123" s="50"/>
      <c r="F123" s="57">
        <f>F124</f>
        <v>89820.6</v>
      </c>
      <c r="G123" s="57">
        <f t="shared" ref="G123:H123" si="35">G124</f>
        <v>58340.9</v>
      </c>
      <c r="H123" s="57">
        <f t="shared" si="35"/>
        <v>88268.2</v>
      </c>
    </row>
    <row r="124" spans="1:8" ht="94.5" x14ac:dyDescent="0.25">
      <c r="A124" s="36" t="s">
        <v>390</v>
      </c>
      <c r="B124" s="48" t="s">
        <v>132</v>
      </c>
      <c r="C124" s="48" t="s">
        <v>272</v>
      </c>
      <c r="D124" s="49" t="s">
        <v>316</v>
      </c>
      <c r="E124" s="50"/>
      <c r="F124" s="57">
        <f>F129+F125</f>
        <v>89820.6</v>
      </c>
      <c r="G124" s="57">
        <f t="shared" ref="G124:H124" si="36">G129+G125</f>
        <v>58340.9</v>
      </c>
      <c r="H124" s="57">
        <f t="shared" si="36"/>
        <v>88268.2</v>
      </c>
    </row>
    <row r="125" spans="1:8" ht="78.75" x14ac:dyDescent="0.25">
      <c r="A125" s="36" t="s">
        <v>334</v>
      </c>
      <c r="B125" s="48" t="s">
        <v>132</v>
      </c>
      <c r="C125" s="48" t="s">
        <v>272</v>
      </c>
      <c r="D125" s="49" t="s">
        <v>335</v>
      </c>
      <c r="E125" s="50"/>
      <c r="F125" s="57">
        <f>F126</f>
        <v>66071.600000000006</v>
      </c>
      <c r="G125" s="57">
        <f t="shared" ref="G125:H127" si="37">G126</f>
        <v>32452.9</v>
      </c>
      <c r="H125" s="57">
        <f t="shared" si="37"/>
        <v>61849.2</v>
      </c>
    </row>
    <row r="126" spans="1:8" ht="47.25" x14ac:dyDescent="0.25">
      <c r="A126" s="36" t="s">
        <v>336</v>
      </c>
      <c r="B126" s="48" t="s">
        <v>132</v>
      </c>
      <c r="C126" s="48" t="s">
        <v>272</v>
      </c>
      <c r="D126" s="49" t="s">
        <v>337</v>
      </c>
      <c r="E126" s="50"/>
      <c r="F126" s="57">
        <f>F127</f>
        <v>66071.600000000006</v>
      </c>
      <c r="G126" s="57">
        <f t="shared" si="37"/>
        <v>32452.9</v>
      </c>
      <c r="H126" s="57">
        <f t="shared" si="37"/>
        <v>61849.2</v>
      </c>
    </row>
    <row r="127" spans="1:8" ht="47.25" x14ac:dyDescent="0.25">
      <c r="A127" s="36" t="s">
        <v>338</v>
      </c>
      <c r="B127" s="48" t="s">
        <v>132</v>
      </c>
      <c r="C127" s="48" t="s">
        <v>272</v>
      </c>
      <c r="D127" s="49" t="s">
        <v>339</v>
      </c>
      <c r="E127" s="50"/>
      <c r="F127" s="57">
        <f>F128</f>
        <v>66071.600000000006</v>
      </c>
      <c r="G127" s="57">
        <f t="shared" si="37"/>
        <v>32452.9</v>
      </c>
      <c r="H127" s="57">
        <f t="shared" si="37"/>
        <v>61849.2</v>
      </c>
    </row>
    <row r="128" spans="1:8" x14ac:dyDescent="0.25">
      <c r="A128" s="36" t="s">
        <v>357</v>
      </c>
      <c r="B128" s="48" t="s">
        <v>132</v>
      </c>
      <c r="C128" s="48" t="s">
        <v>272</v>
      </c>
      <c r="D128" s="49" t="s">
        <v>339</v>
      </c>
      <c r="E128" s="50">
        <v>500</v>
      </c>
      <c r="F128" s="57">
        <v>66071.600000000006</v>
      </c>
      <c r="G128" s="57">
        <v>32452.9</v>
      </c>
      <c r="H128" s="57">
        <v>61849.2</v>
      </c>
    </row>
    <row r="129" spans="1:8" ht="63" x14ac:dyDescent="0.25">
      <c r="A129" s="36" t="s">
        <v>341</v>
      </c>
      <c r="B129" s="48" t="s">
        <v>132</v>
      </c>
      <c r="C129" s="48" t="s">
        <v>272</v>
      </c>
      <c r="D129" s="49" t="s">
        <v>342</v>
      </c>
      <c r="E129" s="50"/>
      <c r="F129" s="57">
        <f>F130</f>
        <v>23749</v>
      </c>
      <c r="G129" s="57">
        <f t="shared" ref="G129:H131" si="38">G130</f>
        <v>25888</v>
      </c>
      <c r="H129" s="57">
        <f t="shared" si="38"/>
        <v>26419</v>
      </c>
    </row>
    <row r="130" spans="1:8" ht="78.75" x14ac:dyDescent="0.25">
      <c r="A130" s="36" t="s">
        <v>343</v>
      </c>
      <c r="B130" s="48" t="s">
        <v>132</v>
      </c>
      <c r="C130" s="48" t="s">
        <v>272</v>
      </c>
      <c r="D130" s="49" t="s">
        <v>344</v>
      </c>
      <c r="E130" s="50"/>
      <c r="F130" s="57">
        <f>F131</f>
        <v>23749</v>
      </c>
      <c r="G130" s="57">
        <f t="shared" si="38"/>
        <v>25888</v>
      </c>
      <c r="H130" s="57">
        <f t="shared" si="38"/>
        <v>26419</v>
      </c>
    </row>
    <row r="131" spans="1:8" ht="31.5" x14ac:dyDescent="0.25">
      <c r="A131" s="36" t="s">
        <v>345</v>
      </c>
      <c r="B131" s="48" t="s">
        <v>132</v>
      </c>
      <c r="C131" s="48" t="s">
        <v>272</v>
      </c>
      <c r="D131" s="49" t="s">
        <v>346</v>
      </c>
      <c r="E131" s="50"/>
      <c r="F131" s="57">
        <f>F132</f>
        <v>23749</v>
      </c>
      <c r="G131" s="57">
        <f t="shared" si="38"/>
        <v>25888</v>
      </c>
      <c r="H131" s="57">
        <f t="shared" si="38"/>
        <v>26419</v>
      </c>
    </row>
    <row r="132" spans="1:8" x14ac:dyDescent="0.25">
      <c r="A132" s="36" t="s">
        <v>357</v>
      </c>
      <c r="B132" s="48" t="s">
        <v>132</v>
      </c>
      <c r="C132" s="48" t="s">
        <v>272</v>
      </c>
      <c r="D132" s="49" t="s">
        <v>346</v>
      </c>
      <c r="E132" s="48">
        <v>500</v>
      </c>
      <c r="F132" s="57">
        <v>23749</v>
      </c>
      <c r="G132" s="57">
        <v>25888</v>
      </c>
      <c r="H132" s="57">
        <v>26419</v>
      </c>
    </row>
    <row r="133" spans="1:8" x14ac:dyDescent="0.25">
      <c r="A133" s="36" t="s">
        <v>418</v>
      </c>
      <c r="B133" s="12" t="s">
        <v>132</v>
      </c>
      <c r="C133" s="5" t="s">
        <v>188</v>
      </c>
      <c r="D133" s="49"/>
      <c r="E133" s="48"/>
      <c r="F133" s="57">
        <f>F134+F144</f>
        <v>2438.5</v>
      </c>
      <c r="G133" s="57">
        <f t="shared" ref="G133:H133" si="39">G134+G144</f>
        <v>2538.5</v>
      </c>
      <c r="H133" s="57">
        <f t="shared" si="39"/>
        <v>2038.5</v>
      </c>
    </row>
    <row r="134" spans="1:8" ht="47.25" x14ac:dyDescent="0.25">
      <c r="A134" s="38" t="s">
        <v>449</v>
      </c>
      <c r="B134" s="12" t="s">
        <v>132</v>
      </c>
      <c r="C134" s="5" t="s">
        <v>188</v>
      </c>
      <c r="D134" s="13" t="s">
        <v>83</v>
      </c>
      <c r="E134" s="8"/>
      <c r="F134" s="53">
        <f>F136+F139</f>
        <v>2400</v>
      </c>
      <c r="G134" s="53">
        <f t="shared" ref="G134:H134" si="40">G136+G139</f>
        <v>2500</v>
      </c>
      <c r="H134" s="53">
        <f t="shared" si="40"/>
        <v>2000</v>
      </c>
    </row>
    <row r="135" spans="1:8" ht="31.5" x14ac:dyDescent="0.25">
      <c r="A135" s="39" t="s">
        <v>84</v>
      </c>
      <c r="B135" s="12" t="s">
        <v>132</v>
      </c>
      <c r="C135" s="12" t="s">
        <v>188</v>
      </c>
      <c r="D135" s="14" t="s">
        <v>85</v>
      </c>
      <c r="E135" s="15"/>
      <c r="F135" s="23">
        <f>F136+F139</f>
        <v>2400</v>
      </c>
      <c r="G135" s="23">
        <f t="shared" ref="G135:H135" si="41">G136+G139</f>
        <v>2500</v>
      </c>
      <c r="H135" s="23">
        <f t="shared" si="41"/>
        <v>2000</v>
      </c>
    </row>
    <row r="136" spans="1:8" ht="47.25" hidden="1" x14ac:dyDescent="0.25">
      <c r="A136" s="40" t="s">
        <v>86</v>
      </c>
      <c r="B136" s="16" t="s">
        <v>132</v>
      </c>
      <c r="C136" s="12" t="s">
        <v>188</v>
      </c>
      <c r="D136" s="63" t="s">
        <v>87</v>
      </c>
      <c r="E136" s="17"/>
      <c r="F136" s="54">
        <f>F137</f>
        <v>0</v>
      </c>
      <c r="G136" s="55">
        <f t="shared" ref="G136:H137" si="42">G137</f>
        <v>0</v>
      </c>
      <c r="H136" s="55">
        <f t="shared" si="42"/>
        <v>0</v>
      </c>
    </row>
    <row r="137" spans="1:8" ht="31.5" hidden="1" x14ac:dyDescent="0.25">
      <c r="A137" s="41" t="s">
        <v>88</v>
      </c>
      <c r="B137" s="18" t="s">
        <v>132</v>
      </c>
      <c r="C137" s="16" t="s">
        <v>188</v>
      </c>
      <c r="D137" s="64" t="s">
        <v>89</v>
      </c>
      <c r="E137" s="15"/>
      <c r="F137" s="56">
        <f>F138</f>
        <v>0</v>
      </c>
      <c r="G137" s="22">
        <f t="shared" si="42"/>
        <v>0</v>
      </c>
      <c r="H137" s="22">
        <f t="shared" si="42"/>
        <v>0</v>
      </c>
    </row>
    <row r="138" spans="1:8" ht="31.5" hidden="1" x14ac:dyDescent="0.25">
      <c r="A138" s="36" t="s">
        <v>381</v>
      </c>
      <c r="B138" s="18" t="s">
        <v>132</v>
      </c>
      <c r="C138" s="18" t="s">
        <v>188</v>
      </c>
      <c r="D138" s="64" t="s">
        <v>89</v>
      </c>
      <c r="E138" s="15">
        <v>200</v>
      </c>
      <c r="F138" s="56"/>
      <c r="G138" s="22"/>
      <c r="H138" s="22"/>
    </row>
    <row r="139" spans="1:8" ht="63" x14ac:dyDescent="0.25">
      <c r="A139" s="39" t="s">
        <v>448</v>
      </c>
      <c r="B139" s="18" t="s">
        <v>132</v>
      </c>
      <c r="C139" s="18" t="s">
        <v>188</v>
      </c>
      <c r="D139" s="14" t="s">
        <v>90</v>
      </c>
      <c r="E139" s="15"/>
      <c r="F139" s="56">
        <f>F140+F142</f>
        <v>2400</v>
      </c>
      <c r="G139" s="56">
        <f t="shared" ref="G139:H139" si="43">G140+G142</f>
        <v>2500</v>
      </c>
      <c r="H139" s="56">
        <f t="shared" si="43"/>
        <v>2000</v>
      </c>
    </row>
    <row r="140" spans="1:8" ht="31.5" x14ac:dyDescent="0.25">
      <c r="A140" s="42" t="s">
        <v>91</v>
      </c>
      <c r="B140" s="19" t="s">
        <v>132</v>
      </c>
      <c r="C140" s="18" t="s">
        <v>188</v>
      </c>
      <c r="D140" s="10" t="s">
        <v>92</v>
      </c>
      <c r="E140" s="11"/>
      <c r="F140" s="22">
        <f>F141</f>
        <v>1400</v>
      </c>
      <c r="G140" s="22">
        <f t="shared" ref="G140:H140" si="44">G141</f>
        <v>1500</v>
      </c>
      <c r="H140" s="22">
        <f t="shared" si="44"/>
        <v>1000</v>
      </c>
    </row>
    <row r="141" spans="1:8" x14ac:dyDescent="0.25">
      <c r="A141" s="37" t="s">
        <v>382</v>
      </c>
      <c r="B141" s="5" t="s">
        <v>132</v>
      </c>
      <c r="C141" s="19" t="s">
        <v>188</v>
      </c>
      <c r="D141" s="10" t="s">
        <v>92</v>
      </c>
      <c r="E141" s="5">
        <v>800</v>
      </c>
      <c r="F141" s="22">
        <v>1400</v>
      </c>
      <c r="G141" s="22">
        <v>1500</v>
      </c>
      <c r="H141" s="22">
        <v>1000</v>
      </c>
    </row>
    <row r="142" spans="1:8" ht="78.75" x14ac:dyDescent="0.25">
      <c r="A142" s="37" t="s">
        <v>93</v>
      </c>
      <c r="B142" s="5" t="s">
        <v>132</v>
      </c>
      <c r="C142" s="5" t="s">
        <v>188</v>
      </c>
      <c r="D142" s="7" t="s">
        <v>94</v>
      </c>
      <c r="E142" s="6"/>
      <c r="F142" s="22">
        <f>F143</f>
        <v>1000</v>
      </c>
      <c r="G142" s="22">
        <f t="shared" ref="G142:H142" si="45">G143</f>
        <v>1000</v>
      </c>
      <c r="H142" s="22">
        <f t="shared" si="45"/>
        <v>1000</v>
      </c>
    </row>
    <row r="143" spans="1:8" x14ac:dyDescent="0.25">
      <c r="A143" s="37" t="s">
        <v>382</v>
      </c>
      <c r="B143" s="5" t="s">
        <v>132</v>
      </c>
      <c r="C143" s="5" t="s">
        <v>188</v>
      </c>
      <c r="D143" s="7" t="s">
        <v>94</v>
      </c>
      <c r="E143" s="5">
        <v>800</v>
      </c>
      <c r="F143" s="22">
        <v>1000</v>
      </c>
      <c r="G143" s="22">
        <v>1000</v>
      </c>
      <c r="H143" s="22">
        <v>1000</v>
      </c>
    </row>
    <row r="144" spans="1:8" ht="94.5" x14ac:dyDescent="0.25">
      <c r="A144" s="36" t="s">
        <v>390</v>
      </c>
      <c r="B144" s="48" t="s">
        <v>132</v>
      </c>
      <c r="C144" s="48" t="s">
        <v>188</v>
      </c>
      <c r="D144" s="49" t="s">
        <v>316</v>
      </c>
      <c r="E144" s="50"/>
      <c r="F144" s="57">
        <f t="shared" ref="F144:H145" si="46">F145</f>
        <v>38.5</v>
      </c>
      <c r="G144" s="57">
        <f t="shared" si="46"/>
        <v>38.5</v>
      </c>
      <c r="H144" s="57">
        <f t="shared" si="46"/>
        <v>38.5</v>
      </c>
    </row>
    <row r="145" spans="1:8" ht="78.75" x14ac:dyDescent="0.25">
      <c r="A145" s="36" t="s">
        <v>334</v>
      </c>
      <c r="B145" s="48" t="s">
        <v>132</v>
      </c>
      <c r="C145" s="48" t="s">
        <v>188</v>
      </c>
      <c r="D145" s="49" t="s">
        <v>335</v>
      </c>
      <c r="E145" s="50"/>
      <c r="F145" s="57">
        <f t="shared" si="46"/>
        <v>38.5</v>
      </c>
      <c r="G145" s="57">
        <f t="shared" si="46"/>
        <v>38.5</v>
      </c>
      <c r="H145" s="57">
        <f t="shared" si="46"/>
        <v>38.5</v>
      </c>
    </row>
    <row r="146" spans="1:8" ht="47.25" x14ac:dyDescent="0.25">
      <c r="A146" s="36" t="s">
        <v>336</v>
      </c>
      <c r="B146" s="48" t="s">
        <v>132</v>
      </c>
      <c r="C146" s="48" t="s">
        <v>188</v>
      </c>
      <c r="D146" s="49" t="s">
        <v>337</v>
      </c>
      <c r="E146" s="50"/>
      <c r="F146" s="57">
        <f>F147+F149</f>
        <v>38.5</v>
      </c>
      <c r="G146" s="57">
        <f t="shared" ref="G146:H146" si="47">G147+G149</f>
        <v>38.5</v>
      </c>
      <c r="H146" s="57">
        <f t="shared" si="47"/>
        <v>38.5</v>
      </c>
    </row>
    <row r="147" spans="1:8" ht="31.5" x14ac:dyDescent="0.25">
      <c r="A147" s="36" t="s">
        <v>347</v>
      </c>
      <c r="B147" s="48" t="s">
        <v>132</v>
      </c>
      <c r="C147" s="48" t="s">
        <v>188</v>
      </c>
      <c r="D147" s="49" t="s">
        <v>348</v>
      </c>
      <c r="E147" s="50"/>
      <c r="F147" s="57">
        <f>F148</f>
        <v>38.5</v>
      </c>
      <c r="G147" s="57">
        <f t="shared" ref="G147:H147" si="48">G148</f>
        <v>38.5</v>
      </c>
      <c r="H147" s="57">
        <f t="shared" si="48"/>
        <v>38.5</v>
      </c>
    </row>
    <row r="148" spans="1:8" ht="31.5" x14ac:dyDescent="0.25">
      <c r="A148" s="36" t="s">
        <v>381</v>
      </c>
      <c r="B148" s="48" t="s">
        <v>132</v>
      </c>
      <c r="C148" s="48" t="s">
        <v>188</v>
      </c>
      <c r="D148" s="49" t="s">
        <v>348</v>
      </c>
      <c r="E148" s="48">
        <v>200</v>
      </c>
      <c r="F148" s="57">
        <v>38.5</v>
      </c>
      <c r="G148" s="57">
        <v>38.5</v>
      </c>
      <c r="H148" s="57">
        <v>38.5</v>
      </c>
    </row>
    <row r="149" spans="1:8" ht="31.5" hidden="1" x14ac:dyDescent="0.25">
      <c r="A149" s="36" t="s">
        <v>349</v>
      </c>
      <c r="B149" s="48" t="s">
        <v>132</v>
      </c>
      <c r="C149" s="48" t="s">
        <v>188</v>
      </c>
      <c r="D149" s="49" t="s">
        <v>350</v>
      </c>
      <c r="E149" s="48"/>
      <c r="F149" s="57">
        <f>F150</f>
        <v>0</v>
      </c>
      <c r="G149" s="57">
        <f>G150</f>
        <v>0</v>
      </c>
      <c r="H149" s="57">
        <f>H150</f>
        <v>0</v>
      </c>
    </row>
    <row r="150" spans="1:8" hidden="1" x14ac:dyDescent="0.25">
      <c r="A150" s="36" t="s">
        <v>357</v>
      </c>
      <c r="B150" s="48" t="s">
        <v>132</v>
      </c>
      <c r="C150" s="48" t="s">
        <v>188</v>
      </c>
      <c r="D150" s="49" t="s">
        <v>350</v>
      </c>
      <c r="E150" s="48">
        <v>500</v>
      </c>
      <c r="F150" s="57"/>
      <c r="G150" s="57"/>
      <c r="H150" s="57"/>
    </row>
    <row r="151" spans="1:8" x14ac:dyDescent="0.25">
      <c r="A151" s="36" t="s">
        <v>351</v>
      </c>
      <c r="B151" s="49" t="s">
        <v>186</v>
      </c>
      <c r="C151" s="48" t="s">
        <v>149</v>
      </c>
      <c r="D151" s="49"/>
      <c r="E151" s="49"/>
      <c r="F151" s="57">
        <f>F160+F152+F166</f>
        <v>52347.82258</v>
      </c>
      <c r="G151" s="57">
        <f>G160+G152+G166</f>
        <v>4741.1225800000002</v>
      </c>
      <c r="H151" s="57">
        <f>H160+H152+H166</f>
        <v>4626.1225800000002</v>
      </c>
    </row>
    <row r="152" spans="1:8" x14ac:dyDescent="0.25">
      <c r="A152" s="36" t="s">
        <v>410</v>
      </c>
      <c r="B152" s="49" t="s">
        <v>186</v>
      </c>
      <c r="C152" s="49" t="s">
        <v>165</v>
      </c>
      <c r="D152" s="49"/>
      <c r="E152" s="49"/>
      <c r="F152" s="57">
        <f t="shared" ref="F152:H154" si="49">F153</f>
        <v>24141.5</v>
      </c>
      <c r="G152" s="57">
        <f t="shared" si="49"/>
        <v>4013.2</v>
      </c>
      <c r="H152" s="57">
        <f t="shared" si="49"/>
        <v>3898.2</v>
      </c>
    </row>
    <row r="153" spans="1:8" ht="94.5" x14ac:dyDescent="0.25">
      <c r="A153" s="36" t="s">
        <v>390</v>
      </c>
      <c r="B153" s="49" t="s">
        <v>186</v>
      </c>
      <c r="C153" s="49" t="s">
        <v>165</v>
      </c>
      <c r="D153" s="49" t="s">
        <v>316</v>
      </c>
      <c r="E153" s="49"/>
      <c r="F153" s="57">
        <f t="shared" si="49"/>
        <v>24141.5</v>
      </c>
      <c r="G153" s="57">
        <f t="shared" si="49"/>
        <v>4013.2</v>
      </c>
      <c r="H153" s="57">
        <f t="shared" si="49"/>
        <v>3898.2</v>
      </c>
    </row>
    <row r="154" spans="1:8" ht="78.75" x14ac:dyDescent="0.25">
      <c r="A154" s="36" t="s">
        <v>334</v>
      </c>
      <c r="B154" s="49" t="s">
        <v>186</v>
      </c>
      <c r="C154" s="49" t="s">
        <v>165</v>
      </c>
      <c r="D154" s="49" t="s">
        <v>335</v>
      </c>
      <c r="E154" s="49"/>
      <c r="F154" s="57">
        <f t="shared" si="49"/>
        <v>24141.5</v>
      </c>
      <c r="G154" s="57">
        <f t="shared" si="49"/>
        <v>4013.2</v>
      </c>
      <c r="H154" s="57">
        <f t="shared" si="49"/>
        <v>3898.2</v>
      </c>
    </row>
    <row r="155" spans="1:8" ht="47.25" x14ac:dyDescent="0.25">
      <c r="A155" s="36" t="s">
        <v>336</v>
      </c>
      <c r="B155" s="49" t="s">
        <v>186</v>
      </c>
      <c r="C155" s="49" t="s">
        <v>165</v>
      </c>
      <c r="D155" s="49" t="s">
        <v>337</v>
      </c>
      <c r="E155" s="49"/>
      <c r="F155" s="57">
        <f>F157+F156+F159</f>
        <v>24141.5</v>
      </c>
      <c r="G155" s="57">
        <f t="shared" ref="G155:H155" si="50">G157+G156+G159</f>
        <v>4013.2</v>
      </c>
      <c r="H155" s="57">
        <f t="shared" si="50"/>
        <v>3898.2</v>
      </c>
    </row>
    <row r="156" spans="1:8" ht="31.5" x14ac:dyDescent="0.25">
      <c r="A156" s="36" t="s">
        <v>447</v>
      </c>
      <c r="B156" s="49" t="s">
        <v>186</v>
      </c>
      <c r="C156" s="49" t="s">
        <v>165</v>
      </c>
      <c r="D156" s="7" t="s">
        <v>411</v>
      </c>
      <c r="E156" s="49" t="s">
        <v>386</v>
      </c>
      <c r="F156" s="57">
        <v>20196</v>
      </c>
      <c r="G156" s="57">
        <v>0</v>
      </c>
      <c r="H156" s="57"/>
    </row>
    <row r="157" spans="1:8" ht="78.75" x14ac:dyDescent="0.25">
      <c r="A157" s="36" t="s">
        <v>446</v>
      </c>
      <c r="B157" s="49" t="s">
        <v>186</v>
      </c>
      <c r="C157" s="49" t="s">
        <v>165</v>
      </c>
      <c r="D157" s="7" t="s">
        <v>412</v>
      </c>
      <c r="E157" s="49" t="s">
        <v>386</v>
      </c>
      <c r="F157" s="57">
        <v>3945.5</v>
      </c>
      <c r="G157" s="57">
        <v>3898.2</v>
      </c>
      <c r="H157" s="57">
        <v>3898.2</v>
      </c>
    </row>
    <row r="158" spans="1:8" ht="47.25" x14ac:dyDescent="0.25">
      <c r="A158" s="36" t="s">
        <v>460</v>
      </c>
      <c r="B158" s="49" t="s">
        <v>186</v>
      </c>
      <c r="C158" s="49" t="s">
        <v>165</v>
      </c>
      <c r="D158" s="49" t="s">
        <v>459</v>
      </c>
      <c r="E158" s="49"/>
      <c r="F158" s="57">
        <f>F159</f>
        <v>0</v>
      </c>
      <c r="G158" s="57">
        <f t="shared" ref="G158:H158" si="51">G159</f>
        <v>115</v>
      </c>
      <c r="H158" s="57">
        <f t="shared" si="51"/>
        <v>0</v>
      </c>
    </row>
    <row r="159" spans="1:8" x14ac:dyDescent="0.25">
      <c r="A159" s="36" t="s">
        <v>357</v>
      </c>
      <c r="B159" s="49" t="s">
        <v>186</v>
      </c>
      <c r="C159" s="49" t="s">
        <v>165</v>
      </c>
      <c r="D159" s="49" t="s">
        <v>459</v>
      </c>
      <c r="E159" s="49" t="s">
        <v>386</v>
      </c>
      <c r="F159" s="57"/>
      <c r="G159" s="57">
        <v>115</v>
      </c>
      <c r="H159" s="57"/>
    </row>
    <row r="160" spans="1:8" x14ac:dyDescent="0.25">
      <c r="A160" s="36" t="s">
        <v>352</v>
      </c>
      <c r="B160" s="49" t="s">
        <v>186</v>
      </c>
      <c r="C160" s="49" t="s">
        <v>122</v>
      </c>
      <c r="D160" s="49"/>
      <c r="E160" s="49"/>
      <c r="F160" s="57">
        <f>F161</f>
        <v>727.92258000000004</v>
      </c>
      <c r="G160" s="57">
        <f t="shared" ref="G160:H162" si="52">G161</f>
        <v>727.92258000000004</v>
      </c>
      <c r="H160" s="57">
        <f t="shared" si="52"/>
        <v>727.92258000000004</v>
      </c>
    </row>
    <row r="161" spans="1:8" ht="94.5" x14ac:dyDescent="0.25">
      <c r="A161" s="36" t="s">
        <v>390</v>
      </c>
      <c r="B161" s="49" t="s">
        <v>186</v>
      </c>
      <c r="C161" s="49" t="s">
        <v>122</v>
      </c>
      <c r="D161" s="49" t="s">
        <v>316</v>
      </c>
      <c r="E161" s="49"/>
      <c r="F161" s="57">
        <f>F162</f>
        <v>727.92258000000004</v>
      </c>
      <c r="G161" s="57">
        <f t="shared" si="52"/>
        <v>727.92258000000004</v>
      </c>
      <c r="H161" s="57">
        <f t="shared" si="52"/>
        <v>727.92258000000004</v>
      </c>
    </row>
    <row r="162" spans="1:8" ht="78.75" x14ac:dyDescent="0.25">
      <c r="A162" s="36" t="s">
        <v>334</v>
      </c>
      <c r="B162" s="49" t="s">
        <v>186</v>
      </c>
      <c r="C162" s="49" t="s">
        <v>122</v>
      </c>
      <c r="D162" s="49" t="s">
        <v>335</v>
      </c>
      <c r="E162" s="49"/>
      <c r="F162" s="57">
        <f>F163</f>
        <v>727.92258000000004</v>
      </c>
      <c r="G162" s="57">
        <f t="shared" si="52"/>
        <v>727.92258000000004</v>
      </c>
      <c r="H162" s="57">
        <f t="shared" si="52"/>
        <v>727.92258000000004</v>
      </c>
    </row>
    <row r="163" spans="1:8" ht="47.25" x14ac:dyDescent="0.25">
      <c r="A163" s="36" t="s">
        <v>336</v>
      </c>
      <c r="B163" s="49" t="s">
        <v>186</v>
      </c>
      <c r="C163" s="49" t="s">
        <v>122</v>
      </c>
      <c r="D163" s="49" t="s">
        <v>337</v>
      </c>
      <c r="E163" s="49"/>
      <c r="F163" s="57">
        <f>F164+F165</f>
        <v>727.92258000000004</v>
      </c>
      <c r="G163" s="57">
        <f t="shared" ref="G163:H163" si="53">G164+G165</f>
        <v>727.92258000000004</v>
      </c>
      <c r="H163" s="57">
        <f t="shared" si="53"/>
        <v>727.92258000000004</v>
      </c>
    </row>
    <row r="164" spans="1:8" ht="63" x14ac:dyDescent="0.25">
      <c r="A164" s="36" t="s">
        <v>353</v>
      </c>
      <c r="B164" s="49" t="s">
        <v>186</v>
      </c>
      <c r="C164" s="49" t="s">
        <v>122</v>
      </c>
      <c r="D164" s="49" t="s">
        <v>354</v>
      </c>
      <c r="E164" s="49" t="s">
        <v>386</v>
      </c>
      <c r="F164" s="57">
        <v>727.92258000000004</v>
      </c>
      <c r="G164" s="57">
        <v>727.92258000000004</v>
      </c>
      <c r="H164" s="57">
        <v>727.92258000000004</v>
      </c>
    </row>
    <row r="165" spans="1:8" ht="47.25" hidden="1" x14ac:dyDescent="0.25">
      <c r="A165" s="36" t="s">
        <v>413</v>
      </c>
      <c r="B165" s="49" t="s">
        <v>186</v>
      </c>
      <c r="C165" s="49" t="s">
        <v>122</v>
      </c>
      <c r="D165" s="49" t="s">
        <v>414</v>
      </c>
      <c r="E165" s="49" t="s">
        <v>386</v>
      </c>
      <c r="F165" s="57">
        <v>0</v>
      </c>
      <c r="G165" s="57"/>
      <c r="H165" s="57"/>
    </row>
    <row r="166" spans="1:8" ht="31.5" x14ac:dyDescent="0.25">
      <c r="A166" s="36" t="s">
        <v>415</v>
      </c>
      <c r="B166" s="49" t="s">
        <v>186</v>
      </c>
      <c r="C166" s="49" t="s">
        <v>186</v>
      </c>
      <c r="D166" s="49"/>
      <c r="E166" s="49"/>
      <c r="F166" s="57">
        <f>F167</f>
        <v>27478.400000000001</v>
      </c>
      <c r="G166" s="57">
        <f t="shared" ref="G166:H167" si="54">G167</f>
        <v>0</v>
      </c>
      <c r="H166" s="57">
        <f t="shared" si="54"/>
        <v>0</v>
      </c>
    </row>
    <row r="167" spans="1:8" ht="31.5" x14ac:dyDescent="0.25">
      <c r="A167" s="36" t="s">
        <v>361</v>
      </c>
      <c r="B167" s="49" t="s">
        <v>186</v>
      </c>
      <c r="C167" s="49" t="s">
        <v>186</v>
      </c>
      <c r="D167" s="49" t="s">
        <v>362</v>
      </c>
      <c r="E167" s="49"/>
      <c r="F167" s="57">
        <f>F168</f>
        <v>27478.400000000001</v>
      </c>
      <c r="G167" s="57">
        <f t="shared" si="54"/>
        <v>0</v>
      </c>
      <c r="H167" s="57">
        <f t="shared" si="54"/>
        <v>0</v>
      </c>
    </row>
    <row r="168" spans="1:8" x14ac:dyDescent="0.25">
      <c r="A168" s="36" t="s">
        <v>357</v>
      </c>
      <c r="B168" s="49" t="s">
        <v>186</v>
      </c>
      <c r="C168" s="49" t="s">
        <v>186</v>
      </c>
      <c r="D168" s="49" t="s">
        <v>362</v>
      </c>
      <c r="E168" s="49" t="s">
        <v>386</v>
      </c>
      <c r="F168" s="57">
        <v>27478.400000000001</v>
      </c>
      <c r="G168" s="57">
        <v>0</v>
      </c>
      <c r="H168" s="57">
        <v>0</v>
      </c>
    </row>
    <row r="169" spans="1:8" x14ac:dyDescent="0.25">
      <c r="A169" s="37" t="s">
        <v>397</v>
      </c>
      <c r="B169" s="7" t="s">
        <v>12</v>
      </c>
      <c r="C169" s="5"/>
      <c r="D169" s="7"/>
      <c r="E169" s="5"/>
      <c r="F169" s="22">
        <f t="shared" ref="F169:H174" si="55">F170</f>
        <v>2800</v>
      </c>
      <c r="G169" s="22">
        <f t="shared" si="55"/>
        <v>2700</v>
      </c>
      <c r="H169" s="22">
        <f t="shared" si="55"/>
        <v>2800</v>
      </c>
    </row>
    <row r="170" spans="1:8" ht="31.5" x14ac:dyDescent="0.25">
      <c r="A170" s="37" t="s">
        <v>398</v>
      </c>
      <c r="B170" s="7" t="s">
        <v>12</v>
      </c>
      <c r="C170" s="7" t="s">
        <v>122</v>
      </c>
      <c r="D170" s="7"/>
      <c r="E170" s="5"/>
      <c r="F170" s="22">
        <f t="shared" si="55"/>
        <v>2800</v>
      </c>
      <c r="G170" s="22">
        <f t="shared" si="55"/>
        <v>2700</v>
      </c>
      <c r="H170" s="22">
        <f t="shared" si="55"/>
        <v>2800</v>
      </c>
    </row>
    <row r="171" spans="1:8" ht="47.25" x14ac:dyDescent="0.25">
      <c r="A171" s="42" t="s">
        <v>26</v>
      </c>
      <c r="B171" s="7" t="s">
        <v>12</v>
      </c>
      <c r="C171" s="7" t="s">
        <v>122</v>
      </c>
      <c r="D171" s="7" t="s">
        <v>27</v>
      </c>
      <c r="E171" s="5"/>
      <c r="F171" s="22">
        <f t="shared" si="55"/>
        <v>2800</v>
      </c>
      <c r="G171" s="22">
        <f t="shared" si="55"/>
        <v>2700</v>
      </c>
      <c r="H171" s="22">
        <f t="shared" si="55"/>
        <v>2800</v>
      </c>
    </row>
    <row r="172" spans="1:8" x14ac:dyDescent="0.25">
      <c r="A172" s="37" t="s">
        <v>399</v>
      </c>
      <c r="B172" s="7" t="s">
        <v>12</v>
      </c>
      <c r="C172" s="7" t="s">
        <v>122</v>
      </c>
      <c r="D172" s="7" t="s">
        <v>402</v>
      </c>
      <c r="E172" s="5"/>
      <c r="F172" s="22">
        <f t="shared" si="55"/>
        <v>2800</v>
      </c>
      <c r="G172" s="22">
        <f t="shared" si="55"/>
        <v>2700</v>
      </c>
      <c r="H172" s="22">
        <f t="shared" si="55"/>
        <v>2800</v>
      </c>
    </row>
    <row r="173" spans="1:8" x14ac:dyDescent="0.25">
      <c r="A173" s="37" t="s">
        <v>400</v>
      </c>
      <c r="B173" s="7" t="s">
        <v>12</v>
      </c>
      <c r="C173" s="7" t="s">
        <v>122</v>
      </c>
      <c r="D173" s="7" t="s">
        <v>403</v>
      </c>
      <c r="E173" s="5"/>
      <c r="F173" s="22">
        <f t="shared" si="55"/>
        <v>2800</v>
      </c>
      <c r="G173" s="22">
        <f t="shared" si="55"/>
        <v>2700</v>
      </c>
      <c r="H173" s="22">
        <f t="shared" si="55"/>
        <v>2800</v>
      </c>
    </row>
    <row r="174" spans="1:8" x14ac:dyDescent="0.25">
      <c r="A174" s="37" t="s">
        <v>401</v>
      </c>
      <c r="B174" s="7" t="s">
        <v>12</v>
      </c>
      <c r="C174" s="7" t="s">
        <v>122</v>
      </c>
      <c r="D174" s="7" t="s">
        <v>404</v>
      </c>
      <c r="E174" s="5"/>
      <c r="F174" s="22">
        <f t="shared" si="55"/>
        <v>2800</v>
      </c>
      <c r="G174" s="22">
        <f t="shared" si="55"/>
        <v>2700</v>
      </c>
      <c r="H174" s="22">
        <f t="shared" si="55"/>
        <v>2800</v>
      </c>
    </row>
    <row r="175" spans="1:8" ht="31.5" x14ac:dyDescent="0.25">
      <c r="A175" s="36" t="s">
        <v>381</v>
      </c>
      <c r="B175" s="7" t="s">
        <v>12</v>
      </c>
      <c r="C175" s="7" t="s">
        <v>122</v>
      </c>
      <c r="D175" s="7" t="s">
        <v>404</v>
      </c>
      <c r="E175" s="7" t="s">
        <v>405</v>
      </c>
      <c r="F175" s="22">
        <v>2800</v>
      </c>
      <c r="G175" s="22">
        <v>2700</v>
      </c>
      <c r="H175" s="22">
        <v>2800</v>
      </c>
    </row>
    <row r="176" spans="1:8" x14ac:dyDescent="0.25">
      <c r="A176" s="36" t="s">
        <v>119</v>
      </c>
      <c r="B176" s="48" t="s">
        <v>120</v>
      </c>
      <c r="C176" s="48" t="s">
        <v>149</v>
      </c>
      <c r="D176" s="49"/>
      <c r="E176" s="50"/>
      <c r="F176" s="57">
        <f>F177+F192+F242+F273+F294</f>
        <v>353767.09300000005</v>
      </c>
      <c r="G176" s="57">
        <f t="shared" ref="G176:H176" si="56">G177+G192+G242+G273+G294</f>
        <v>375454.49300000002</v>
      </c>
      <c r="H176" s="57">
        <f t="shared" si="56"/>
        <v>394554.49299999996</v>
      </c>
    </row>
    <row r="177" spans="1:8" x14ac:dyDescent="0.25">
      <c r="A177" s="36" t="s">
        <v>198</v>
      </c>
      <c r="B177" s="48" t="s">
        <v>120</v>
      </c>
      <c r="C177" s="48" t="s">
        <v>5</v>
      </c>
      <c r="D177" s="49"/>
      <c r="E177" s="50"/>
      <c r="F177" s="57">
        <f>F178</f>
        <v>64233.3</v>
      </c>
      <c r="G177" s="57">
        <f t="shared" ref="G177:H179" si="57">G178</f>
        <v>65888.3</v>
      </c>
      <c r="H177" s="57">
        <f t="shared" si="57"/>
        <v>67932</v>
      </c>
    </row>
    <row r="178" spans="1:8" ht="31.5" x14ac:dyDescent="0.25">
      <c r="A178" s="36" t="s">
        <v>427</v>
      </c>
      <c r="B178" s="48" t="s">
        <v>120</v>
      </c>
      <c r="C178" s="48" t="s">
        <v>5</v>
      </c>
      <c r="D178" s="49" t="s">
        <v>192</v>
      </c>
      <c r="E178" s="50"/>
      <c r="F178" s="57">
        <f>F179</f>
        <v>64233.3</v>
      </c>
      <c r="G178" s="57">
        <f t="shared" si="57"/>
        <v>65888.3</v>
      </c>
      <c r="H178" s="57">
        <f t="shared" si="57"/>
        <v>67932</v>
      </c>
    </row>
    <row r="179" spans="1:8" ht="31.5" x14ac:dyDescent="0.25">
      <c r="A179" s="36" t="s">
        <v>199</v>
      </c>
      <c r="B179" s="48" t="s">
        <v>120</v>
      </c>
      <c r="C179" s="48" t="s">
        <v>5</v>
      </c>
      <c r="D179" s="49" t="s">
        <v>200</v>
      </c>
      <c r="E179" s="50"/>
      <c r="F179" s="57">
        <f>F180</f>
        <v>64233.3</v>
      </c>
      <c r="G179" s="57">
        <f t="shared" si="57"/>
        <v>65888.3</v>
      </c>
      <c r="H179" s="57">
        <f t="shared" si="57"/>
        <v>67932</v>
      </c>
    </row>
    <row r="180" spans="1:8" x14ac:dyDescent="0.25">
      <c r="A180" s="36" t="s">
        <v>201</v>
      </c>
      <c r="B180" s="48" t="s">
        <v>120</v>
      </c>
      <c r="C180" s="48" t="s">
        <v>5</v>
      </c>
      <c r="D180" s="49" t="s">
        <v>202</v>
      </c>
      <c r="E180" s="50"/>
      <c r="F180" s="57">
        <f>F181+F186+F190</f>
        <v>64233.3</v>
      </c>
      <c r="G180" s="57">
        <f t="shared" ref="G180:H180" si="58">G181+G186+G190</f>
        <v>65888.3</v>
      </c>
      <c r="H180" s="57">
        <f t="shared" si="58"/>
        <v>67932</v>
      </c>
    </row>
    <row r="181" spans="1:8" ht="31.5" x14ac:dyDescent="0.25">
      <c r="A181" s="36" t="s">
        <v>46</v>
      </c>
      <c r="B181" s="48" t="s">
        <v>120</v>
      </c>
      <c r="C181" s="48" t="s">
        <v>5</v>
      </c>
      <c r="D181" s="49" t="s">
        <v>203</v>
      </c>
      <c r="E181" s="50"/>
      <c r="F181" s="57">
        <f>SUM(F182:F185)</f>
        <v>31931.600000000002</v>
      </c>
      <c r="G181" s="57">
        <f>SUM(G182:G185)</f>
        <v>31961.5</v>
      </c>
      <c r="H181" s="57">
        <f>SUM(H182:H185)</f>
        <v>32102.600000000002</v>
      </c>
    </row>
    <row r="182" spans="1:8" ht="63" x14ac:dyDescent="0.25">
      <c r="A182" s="36" t="s">
        <v>380</v>
      </c>
      <c r="B182" s="48" t="s">
        <v>120</v>
      </c>
      <c r="C182" s="48" t="s">
        <v>5</v>
      </c>
      <c r="D182" s="49" t="s">
        <v>203</v>
      </c>
      <c r="E182" s="48">
        <v>100</v>
      </c>
      <c r="F182" s="57">
        <v>9512.7000000000007</v>
      </c>
      <c r="G182" s="57">
        <v>9940.7999999999993</v>
      </c>
      <c r="H182" s="57">
        <v>10362.700000000001</v>
      </c>
    </row>
    <row r="183" spans="1:8" ht="31.5" x14ac:dyDescent="0.25">
      <c r="A183" s="36" t="s">
        <v>381</v>
      </c>
      <c r="B183" s="48" t="s">
        <v>120</v>
      </c>
      <c r="C183" s="48" t="s">
        <v>5</v>
      </c>
      <c r="D183" s="49" t="s">
        <v>203</v>
      </c>
      <c r="E183" s="48">
        <v>200</v>
      </c>
      <c r="F183" s="57">
        <v>5856.2</v>
      </c>
      <c r="G183" s="57">
        <v>5886.8</v>
      </c>
      <c r="H183" s="57">
        <v>6471.6</v>
      </c>
    </row>
    <row r="184" spans="1:8" ht="31.5" x14ac:dyDescent="0.25">
      <c r="A184" s="36" t="s">
        <v>407</v>
      </c>
      <c r="B184" s="48" t="s">
        <v>120</v>
      </c>
      <c r="C184" s="48" t="s">
        <v>5</v>
      </c>
      <c r="D184" s="49" t="s">
        <v>203</v>
      </c>
      <c r="E184" s="48">
        <v>600</v>
      </c>
      <c r="F184" s="57">
        <v>16411.7</v>
      </c>
      <c r="G184" s="57">
        <v>15982.9</v>
      </c>
      <c r="H184" s="57">
        <v>15105</v>
      </c>
    </row>
    <row r="185" spans="1:8" x14ac:dyDescent="0.25">
      <c r="A185" s="36" t="s">
        <v>382</v>
      </c>
      <c r="B185" s="48" t="s">
        <v>120</v>
      </c>
      <c r="C185" s="48" t="s">
        <v>5</v>
      </c>
      <c r="D185" s="49" t="s">
        <v>203</v>
      </c>
      <c r="E185" s="48">
        <v>800</v>
      </c>
      <c r="F185" s="57">
        <v>151</v>
      </c>
      <c r="G185" s="57">
        <v>151</v>
      </c>
      <c r="H185" s="57">
        <v>163.30000000000001</v>
      </c>
    </row>
    <row r="186" spans="1:8" ht="31.5" x14ac:dyDescent="0.25">
      <c r="A186" s="36" t="s">
        <v>204</v>
      </c>
      <c r="B186" s="48" t="s">
        <v>120</v>
      </c>
      <c r="C186" s="48" t="s">
        <v>5</v>
      </c>
      <c r="D186" s="49" t="s">
        <v>205</v>
      </c>
      <c r="E186" s="50"/>
      <c r="F186" s="57">
        <f>F187+F188+F189</f>
        <v>32051.7</v>
      </c>
      <c r="G186" s="57">
        <f t="shared" ref="G186:H186" si="59">G187+G188+G189</f>
        <v>33676.800000000003</v>
      </c>
      <c r="H186" s="57">
        <f t="shared" si="59"/>
        <v>35579.4</v>
      </c>
    </row>
    <row r="187" spans="1:8" ht="63" x14ac:dyDescent="0.25">
      <c r="A187" s="36" t="s">
        <v>380</v>
      </c>
      <c r="B187" s="48" t="s">
        <v>120</v>
      </c>
      <c r="C187" s="48" t="s">
        <v>5</v>
      </c>
      <c r="D187" s="49" t="s">
        <v>205</v>
      </c>
      <c r="E187" s="48">
        <v>100</v>
      </c>
      <c r="F187" s="57">
        <v>11718</v>
      </c>
      <c r="G187" s="57">
        <v>12312.1</v>
      </c>
      <c r="H187" s="57">
        <v>13007.6</v>
      </c>
    </row>
    <row r="188" spans="1:8" ht="31.5" x14ac:dyDescent="0.25">
      <c r="A188" s="36" t="s">
        <v>381</v>
      </c>
      <c r="B188" s="48" t="s">
        <v>120</v>
      </c>
      <c r="C188" s="48" t="s">
        <v>5</v>
      </c>
      <c r="D188" s="49" t="s">
        <v>205</v>
      </c>
      <c r="E188" s="48">
        <v>200</v>
      </c>
      <c r="F188" s="57">
        <v>110</v>
      </c>
      <c r="G188" s="57">
        <v>115.6</v>
      </c>
      <c r="H188" s="57">
        <v>122.2</v>
      </c>
    </row>
    <row r="189" spans="1:8" ht="31.5" x14ac:dyDescent="0.25">
      <c r="A189" s="36" t="s">
        <v>407</v>
      </c>
      <c r="B189" s="48" t="s">
        <v>120</v>
      </c>
      <c r="C189" s="48" t="s">
        <v>5</v>
      </c>
      <c r="D189" s="49" t="s">
        <v>205</v>
      </c>
      <c r="E189" s="48">
        <v>600</v>
      </c>
      <c r="F189" s="57">
        <v>20223.7</v>
      </c>
      <c r="G189" s="57">
        <v>21249.1</v>
      </c>
      <c r="H189" s="57">
        <v>22449.599999999999</v>
      </c>
    </row>
    <row r="190" spans="1:8" ht="78.75" x14ac:dyDescent="0.25">
      <c r="A190" s="36" t="s">
        <v>457</v>
      </c>
      <c r="B190" s="48" t="s">
        <v>120</v>
      </c>
      <c r="C190" s="48" t="s">
        <v>5</v>
      </c>
      <c r="D190" s="49" t="s">
        <v>458</v>
      </c>
      <c r="E190" s="48"/>
      <c r="F190" s="57">
        <f>F191</f>
        <v>250</v>
      </c>
      <c r="G190" s="57">
        <f t="shared" ref="G190:H190" si="60">G191</f>
        <v>250</v>
      </c>
      <c r="H190" s="57">
        <f t="shared" si="60"/>
        <v>250</v>
      </c>
    </row>
    <row r="191" spans="1:8" ht="31.5" x14ac:dyDescent="0.25">
      <c r="A191" s="58" t="s">
        <v>407</v>
      </c>
      <c r="B191" s="65" t="s">
        <v>120</v>
      </c>
      <c r="C191" s="65" t="s">
        <v>5</v>
      </c>
      <c r="D191" s="66" t="s">
        <v>458</v>
      </c>
      <c r="E191" s="65">
        <v>600</v>
      </c>
      <c r="F191" s="52">
        <v>250</v>
      </c>
      <c r="G191" s="52">
        <v>250</v>
      </c>
      <c r="H191" s="52">
        <v>250</v>
      </c>
    </row>
    <row r="192" spans="1:8" x14ac:dyDescent="0.25">
      <c r="A192" s="36" t="s">
        <v>206</v>
      </c>
      <c r="B192" s="48" t="s">
        <v>120</v>
      </c>
      <c r="C192" s="48" t="s">
        <v>165</v>
      </c>
      <c r="D192" s="49"/>
      <c r="E192" s="50"/>
      <c r="F192" s="57">
        <f>F193+F237</f>
        <v>221586.99999999997</v>
      </c>
      <c r="G192" s="57">
        <f t="shared" ref="G192:H192" si="61">G193+G237</f>
        <v>238104.9</v>
      </c>
      <c r="H192" s="57">
        <f t="shared" si="61"/>
        <v>251224.69999999998</v>
      </c>
    </row>
    <row r="193" spans="1:8" ht="31.5" x14ac:dyDescent="0.25">
      <c r="A193" s="36" t="s">
        <v>427</v>
      </c>
      <c r="B193" s="48" t="s">
        <v>120</v>
      </c>
      <c r="C193" s="48" t="s">
        <v>165</v>
      </c>
      <c r="D193" s="49" t="s">
        <v>192</v>
      </c>
      <c r="E193" s="50"/>
      <c r="F193" s="57">
        <f>F194+F228</f>
        <v>215766.99999999997</v>
      </c>
      <c r="G193" s="57">
        <f>G194+G228</f>
        <v>232284.9</v>
      </c>
      <c r="H193" s="57">
        <f>H194+H228</f>
        <v>245404.69999999998</v>
      </c>
    </row>
    <row r="194" spans="1:8" ht="31.5" x14ac:dyDescent="0.25">
      <c r="A194" s="36" t="s">
        <v>199</v>
      </c>
      <c r="B194" s="48" t="s">
        <v>120</v>
      </c>
      <c r="C194" s="48" t="s">
        <v>165</v>
      </c>
      <c r="D194" s="49" t="s">
        <v>200</v>
      </c>
      <c r="E194" s="50"/>
      <c r="F194" s="57">
        <f>F195+F217+F220+F224</f>
        <v>214074.39999999997</v>
      </c>
      <c r="G194" s="57">
        <f>G195+G217+G220+G224</f>
        <v>230524.5</v>
      </c>
      <c r="H194" s="57">
        <f>H195+H217+H220+H224</f>
        <v>243573.9</v>
      </c>
    </row>
    <row r="195" spans="1:8" x14ac:dyDescent="0.25">
      <c r="A195" s="36" t="s">
        <v>207</v>
      </c>
      <c r="B195" s="48" t="s">
        <v>120</v>
      </c>
      <c r="C195" s="48" t="s">
        <v>165</v>
      </c>
      <c r="D195" s="49" t="s">
        <v>208</v>
      </c>
      <c r="E195" s="50"/>
      <c r="F195" s="57">
        <f>F196+F206+F208+F215+F200+F203+F212</f>
        <v>214074.39999999997</v>
      </c>
      <c r="G195" s="57">
        <f t="shared" ref="G195:H195" si="62">G196+G206+G208+G215+G200+G203+G212</f>
        <v>230524.5</v>
      </c>
      <c r="H195" s="57">
        <f t="shared" si="62"/>
        <v>243573.9</v>
      </c>
    </row>
    <row r="196" spans="1:8" ht="31.5" x14ac:dyDescent="0.25">
      <c r="A196" s="36" t="s">
        <v>46</v>
      </c>
      <c r="B196" s="48" t="s">
        <v>120</v>
      </c>
      <c r="C196" s="48" t="s">
        <v>165</v>
      </c>
      <c r="D196" s="49" t="s">
        <v>209</v>
      </c>
      <c r="E196" s="50"/>
      <c r="F196" s="57">
        <f>SUM(F197:F199)</f>
        <v>27465.599999999999</v>
      </c>
      <c r="G196" s="57">
        <f>SUM(G197:G199)</f>
        <v>36106.400000000001</v>
      </c>
      <c r="H196" s="57">
        <f>SUM(H197:H199)</f>
        <v>36463</v>
      </c>
    </row>
    <row r="197" spans="1:8" ht="31.5" x14ac:dyDescent="0.25">
      <c r="A197" s="36" t="s">
        <v>381</v>
      </c>
      <c r="B197" s="48" t="s">
        <v>120</v>
      </c>
      <c r="C197" s="48" t="s">
        <v>165</v>
      </c>
      <c r="D197" s="49" t="s">
        <v>209</v>
      </c>
      <c r="E197" s="48">
        <v>200</v>
      </c>
      <c r="F197" s="57">
        <v>11315.9</v>
      </c>
      <c r="G197" s="57">
        <v>13713.4</v>
      </c>
      <c r="H197" s="57">
        <v>15831.5</v>
      </c>
    </row>
    <row r="198" spans="1:8" ht="31.5" x14ac:dyDescent="0.25">
      <c r="A198" s="36" t="s">
        <v>407</v>
      </c>
      <c r="B198" s="48" t="s">
        <v>120</v>
      </c>
      <c r="C198" s="48" t="s">
        <v>165</v>
      </c>
      <c r="D198" s="49" t="s">
        <v>209</v>
      </c>
      <c r="E198" s="48">
        <v>600</v>
      </c>
      <c r="F198" s="57">
        <v>15001.8</v>
      </c>
      <c r="G198" s="57">
        <v>21199.200000000001</v>
      </c>
      <c r="H198" s="57">
        <v>19504.3</v>
      </c>
    </row>
    <row r="199" spans="1:8" x14ac:dyDescent="0.25">
      <c r="A199" s="36" t="s">
        <v>382</v>
      </c>
      <c r="B199" s="48" t="s">
        <v>120</v>
      </c>
      <c r="C199" s="48" t="s">
        <v>165</v>
      </c>
      <c r="D199" s="49" t="s">
        <v>209</v>
      </c>
      <c r="E199" s="48">
        <v>800</v>
      </c>
      <c r="F199" s="57">
        <v>1147.9000000000001</v>
      </c>
      <c r="G199" s="57">
        <v>1193.8</v>
      </c>
      <c r="H199" s="57">
        <v>1127.2</v>
      </c>
    </row>
    <row r="200" spans="1:8" ht="47.25" x14ac:dyDescent="0.25">
      <c r="A200" s="36" t="s">
        <v>434</v>
      </c>
      <c r="B200" s="48" t="s">
        <v>120</v>
      </c>
      <c r="C200" s="48" t="s">
        <v>165</v>
      </c>
      <c r="D200" s="49" t="s">
        <v>210</v>
      </c>
      <c r="E200" s="48"/>
      <c r="F200" s="57">
        <f>F201+F202</f>
        <v>9999.4</v>
      </c>
      <c r="G200" s="57">
        <f t="shared" ref="G200:H200" si="63">G201+G202</f>
        <v>9999.4</v>
      </c>
      <c r="H200" s="57">
        <f t="shared" si="63"/>
        <v>9999.4</v>
      </c>
    </row>
    <row r="201" spans="1:8" ht="63" x14ac:dyDescent="0.25">
      <c r="A201" s="36" t="s">
        <v>380</v>
      </c>
      <c r="B201" s="48" t="s">
        <v>120</v>
      </c>
      <c r="C201" s="48" t="s">
        <v>165</v>
      </c>
      <c r="D201" s="49" t="s">
        <v>210</v>
      </c>
      <c r="E201" s="48">
        <v>100</v>
      </c>
      <c r="F201" s="57">
        <v>5779.4</v>
      </c>
      <c r="G201" s="57">
        <v>5779.4</v>
      </c>
      <c r="H201" s="57">
        <v>5779.4</v>
      </c>
    </row>
    <row r="202" spans="1:8" ht="31.5" x14ac:dyDescent="0.25">
      <c r="A202" s="36" t="s">
        <v>407</v>
      </c>
      <c r="B202" s="48" t="s">
        <v>120</v>
      </c>
      <c r="C202" s="48" t="s">
        <v>165</v>
      </c>
      <c r="D202" s="49" t="s">
        <v>210</v>
      </c>
      <c r="E202" s="48">
        <v>600</v>
      </c>
      <c r="F202" s="57">
        <v>4220</v>
      </c>
      <c r="G202" s="57">
        <v>4220</v>
      </c>
      <c r="H202" s="57">
        <v>4220</v>
      </c>
    </row>
    <row r="203" spans="1:8" ht="47.25" x14ac:dyDescent="0.25">
      <c r="A203" s="36" t="s">
        <v>211</v>
      </c>
      <c r="B203" s="48" t="s">
        <v>120</v>
      </c>
      <c r="C203" s="48" t="s">
        <v>165</v>
      </c>
      <c r="D203" s="49" t="s">
        <v>212</v>
      </c>
      <c r="E203" s="48"/>
      <c r="F203" s="57">
        <f>F204+F205</f>
        <v>5870.4</v>
      </c>
      <c r="G203" s="57">
        <f t="shared" ref="G203:H203" si="64">G204+G205</f>
        <v>5858.7</v>
      </c>
      <c r="H203" s="57">
        <f t="shared" si="64"/>
        <v>5858.7</v>
      </c>
    </row>
    <row r="204" spans="1:8" ht="31.5" x14ac:dyDescent="0.25">
      <c r="A204" s="36" t="s">
        <v>381</v>
      </c>
      <c r="B204" s="48" t="s">
        <v>120</v>
      </c>
      <c r="C204" s="48" t="s">
        <v>165</v>
      </c>
      <c r="D204" s="49" t="s">
        <v>212</v>
      </c>
      <c r="E204" s="48">
        <v>200</v>
      </c>
      <c r="F204" s="57">
        <v>2006</v>
      </c>
      <c r="G204" s="57">
        <v>2001</v>
      </c>
      <c r="H204" s="57">
        <v>2001</v>
      </c>
    </row>
    <row r="205" spans="1:8" ht="31.5" x14ac:dyDescent="0.25">
      <c r="A205" s="36" t="s">
        <v>407</v>
      </c>
      <c r="B205" s="48" t="s">
        <v>120</v>
      </c>
      <c r="C205" s="48" t="s">
        <v>165</v>
      </c>
      <c r="D205" s="49" t="s">
        <v>212</v>
      </c>
      <c r="E205" s="48">
        <v>600</v>
      </c>
      <c r="F205" s="57">
        <v>3864.4</v>
      </c>
      <c r="G205" s="57">
        <v>3857.7</v>
      </c>
      <c r="H205" s="57">
        <v>3857.7</v>
      </c>
    </row>
    <row r="206" spans="1:8" ht="31.5" x14ac:dyDescent="0.25">
      <c r="A206" s="36" t="s">
        <v>213</v>
      </c>
      <c r="B206" s="48" t="s">
        <v>120</v>
      </c>
      <c r="C206" s="48" t="s">
        <v>165</v>
      </c>
      <c r="D206" s="49" t="s">
        <v>214</v>
      </c>
      <c r="E206" s="50"/>
      <c r="F206" s="57">
        <f>SUM(F207:F207)</f>
        <v>101.2</v>
      </c>
      <c r="G206" s="57">
        <f>SUM(G207:G207)</f>
        <v>100</v>
      </c>
      <c r="H206" s="57">
        <f>SUM(H207:H207)</f>
        <v>100</v>
      </c>
    </row>
    <row r="207" spans="1:8" ht="31.5" x14ac:dyDescent="0.25">
      <c r="A207" s="36" t="s">
        <v>381</v>
      </c>
      <c r="B207" s="48" t="s">
        <v>120</v>
      </c>
      <c r="C207" s="48" t="s">
        <v>165</v>
      </c>
      <c r="D207" s="49" t="s">
        <v>214</v>
      </c>
      <c r="E207" s="48">
        <v>200</v>
      </c>
      <c r="F207" s="57">
        <v>101.2</v>
      </c>
      <c r="G207" s="57">
        <v>100</v>
      </c>
      <c r="H207" s="57">
        <v>100</v>
      </c>
    </row>
    <row r="208" spans="1:8" ht="63" x14ac:dyDescent="0.25">
      <c r="A208" s="36" t="s">
        <v>216</v>
      </c>
      <c r="B208" s="48" t="s">
        <v>120</v>
      </c>
      <c r="C208" s="48" t="s">
        <v>165</v>
      </c>
      <c r="D208" s="49" t="s">
        <v>217</v>
      </c>
      <c r="E208" s="50"/>
      <c r="F208" s="57">
        <f>SUM(F209:F211)</f>
        <v>166793.79999999999</v>
      </c>
      <c r="G208" s="57">
        <f>SUM(G209:G211)</f>
        <v>177672.7</v>
      </c>
      <c r="H208" s="57">
        <f>SUM(H209:H211)</f>
        <v>190334</v>
      </c>
    </row>
    <row r="209" spans="1:8" ht="63" x14ac:dyDescent="0.25">
      <c r="A209" s="36" t="s">
        <v>380</v>
      </c>
      <c r="B209" s="48" t="s">
        <v>120</v>
      </c>
      <c r="C209" s="48" t="s">
        <v>165</v>
      </c>
      <c r="D209" s="49" t="s">
        <v>217</v>
      </c>
      <c r="E209" s="48">
        <v>100</v>
      </c>
      <c r="F209" s="57">
        <v>78922.3</v>
      </c>
      <c r="G209" s="57">
        <v>84066.2</v>
      </c>
      <c r="H209" s="57">
        <v>90053.8</v>
      </c>
    </row>
    <row r="210" spans="1:8" ht="31.5" x14ac:dyDescent="0.25">
      <c r="A210" s="36" t="s">
        <v>381</v>
      </c>
      <c r="B210" s="48" t="s">
        <v>120</v>
      </c>
      <c r="C210" s="48" t="s">
        <v>165</v>
      </c>
      <c r="D210" s="49" t="s">
        <v>217</v>
      </c>
      <c r="E210" s="48">
        <v>200</v>
      </c>
      <c r="F210" s="57">
        <v>1350.2</v>
      </c>
      <c r="G210" s="57">
        <v>1438</v>
      </c>
      <c r="H210" s="57">
        <v>1540.5</v>
      </c>
    </row>
    <row r="211" spans="1:8" ht="31.5" x14ac:dyDescent="0.25">
      <c r="A211" s="36" t="s">
        <v>407</v>
      </c>
      <c r="B211" s="48" t="s">
        <v>120</v>
      </c>
      <c r="C211" s="48" t="s">
        <v>165</v>
      </c>
      <c r="D211" s="49" t="s">
        <v>217</v>
      </c>
      <c r="E211" s="48">
        <v>600</v>
      </c>
      <c r="F211" s="57">
        <v>86521.3</v>
      </c>
      <c r="G211" s="57">
        <v>92168.5</v>
      </c>
      <c r="H211" s="57">
        <v>98739.7</v>
      </c>
    </row>
    <row r="212" spans="1:8" ht="47.25" x14ac:dyDescent="0.25">
      <c r="A212" s="36" t="s">
        <v>406</v>
      </c>
      <c r="B212" s="48" t="s">
        <v>120</v>
      </c>
      <c r="C212" s="48" t="s">
        <v>165</v>
      </c>
      <c r="D212" s="49" t="s">
        <v>408</v>
      </c>
      <c r="E212" s="48"/>
      <c r="F212" s="57">
        <f>F213+F214</f>
        <v>1514</v>
      </c>
      <c r="G212" s="57">
        <f t="shared" ref="G212:H212" si="65">G213+G214</f>
        <v>787.3</v>
      </c>
      <c r="H212" s="57">
        <f t="shared" si="65"/>
        <v>818.8</v>
      </c>
    </row>
    <row r="213" spans="1:8" x14ac:dyDescent="0.25">
      <c r="A213" s="36" t="s">
        <v>215</v>
      </c>
      <c r="B213" s="48" t="s">
        <v>120</v>
      </c>
      <c r="C213" s="48" t="s">
        <v>165</v>
      </c>
      <c r="D213" s="49" t="s">
        <v>408</v>
      </c>
      <c r="E213" s="48">
        <v>200</v>
      </c>
      <c r="F213" s="57">
        <v>655.6</v>
      </c>
      <c r="G213" s="57">
        <v>340.9</v>
      </c>
      <c r="H213" s="57">
        <v>354.5</v>
      </c>
    </row>
    <row r="214" spans="1:8" ht="31.5" x14ac:dyDescent="0.25">
      <c r="A214" s="36" t="s">
        <v>407</v>
      </c>
      <c r="B214" s="48" t="s">
        <v>120</v>
      </c>
      <c r="C214" s="48" t="s">
        <v>165</v>
      </c>
      <c r="D214" s="49" t="s">
        <v>408</v>
      </c>
      <c r="E214" s="48">
        <v>600</v>
      </c>
      <c r="F214" s="57">
        <v>858.4</v>
      </c>
      <c r="G214" s="57">
        <v>446.4</v>
      </c>
      <c r="H214" s="57">
        <v>464.3</v>
      </c>
    </row>
    <row r="215" spans="1:8" ht="31.5" x14ac:dyDescent="0.25">
      <c r="A215" s="36" t="s">
        <v>218</v>
      </c>
      <c r="B215" s="48" t="s">
        <v>120</v>
      </c>
      <c r="C215" s="48" t="s">
        <v>165</v>
      </c>
      <c r="D215" s="49" t="s">
        <v>219</v>
      </c>
      <c r="E215" s="48"/>
      <c r="F215" s="57">
        <f>F216</f>
        <v>2330</v>
      </c>
      <c r="G215" s="57">
        <f t="shared" ref="G215:H215" si="66">G216</f>
        <v>0</v>
      </c>
      <c r="H215" s="57">
        <f t="shared" si="66"/>
        <v>0</v>
      </c>
    </row>
    <row r="216" spans="1:8" ht="31.5" x14ac:dyDescent="0.25">
      <c r="A216" s="36" t="s">
        <v>381</v>
      </c>
      <c r="B216" s="48" t="s">
        <v>120</v>
      </c>
      <c r="C216" s="48" t="s">
        <v>165</v>
      </c>
      <c r="D216" s="49" t="s">
        <v>219</v>
      </c>
      <c r="E216" s="48">
        <v>200</v>
      </c>
      <c r="F216" s="57">
        <v>2330</v>
      </c>
      <c r="G216" s="57"/>
      <c r="H216" s="57"/>
    </row>
    <row r="217" spans="1:8" hidden="1" x14ac:dyDescent="0.25">
      <c r="A217" s="36" t="s">
        <v>220</v>
      </c>
      <c r="B217" s="48" t="s">
        <v>120</v>
      </c>
      <c r="C217" s="48" t="s">
        <v>165</v>
      </c>
      <c r="D217" s="49" t="s">
        <v>221</v>
      </c>
      <c r="E217" s="48"/>
      <c r="F217" s="57">
        <f>F218</f>
        <v>0</v>
      </c>
      <c r="G217" s="57">
        <f t="shared" ref="G217:H218" si="67">G218</f>
        <v>0</v>
      </c>
      <c r="H217" s="57">
        <f t="shared" si="67"/>
        <v>0</v>
      </c>
    </row>
    <row r="218" spans="1:8" ht="63" hidden="1" x14ac:dyDescent="0.25">
      <c r="A218" s="36" t="s">
        <v>222</v>
      </c>
      <c r="B218" s="48" t="s">
        <v>120</v>
      </c>
      <c r="C218" s="48" t="s">
        <v>165</v>
      </c>
      <c r="D218" s="49" t="s">
        <v>223</v>
      </c>
      <c r="E218" s="48"/>
      <c r="F218" s="57">
        <f>F219</f>
        <v>0</v>
      </c>
      <c r="G218" s="57">
        <f t="shared" si="67"/>
        <v>0</v>
      </c>
      <c r="H218" s="57">
        <f t="shared" si="67"/>
        <v>0</v>
      </c>
    </row>
    <row r="219" spans="1:8" hidden="1" x14ac:dyDescent="0.25">
      <c r="A219" s="36" t="s">
        <v>215</v>
      </c>
      <c r="B219" s="48" t="s">
        <v>120</v>
      </c>
      <c r="C219" s="48" t="s">
        <v>165</v>
      </c>
      <c r="D219" s="49" t="s">
        <v>223</v>
      </c>
      <c r="E219" s="48">
        <v>200</v>
      </c>
      <c r="F219" s="57"/>
      <c r="G219" s="57"/>
      <c r="H219" s="57"/>
    </row>
    <row r="220" spans="1:8" hidden="1" x14ac:dyDescent="0.25">
      <c r="A220" s="36" t="s">
        <v>224</v>
      </c>
      <c r="B220" s="48" t="s">
        <v>120</v>
      </c>
      <c r="C220" s="48" t="s">
        <v>165</v>
      </c>
      <c r="D220" s="49" t="s">
        <v>225</v>
      </c>
      <c r="E220" s="48"/>
      <c r="F220" s="57">
        <f>F221</f>
        <v>0</v>
      </c>
      <c r="G220" s="57">
        <f t="shared" ref="G220:H220" si="68">G221</f>
        <v>0</v>
      </c>
      <c r="H220" s="57">
        <f t="shared" si="68"/>
        <v>0</v>
      </c>
    </row>
    <row r="221" spans="1:8" ht="47.25" hidden="1" x14ac:dyDescent="0.25">
      <c r="A221" s="36" t="s">
        <v>226</v>
      </c>
      <c r="B221" s="48" t="s">
        <v>120</v>
      </c>
      <c r="C221" s="48" t="s">
        <v>165</v>
      </c>
      <c r="D221" s="49" t="s">
        <v>227</v>
      </c>
      <c r="E221" s="48"/>
      <c r="F221" s="57">
        <f>F222+F223</f>
        <v>0</v>
      </c>
      <c r="G221" s="57">
        <f t="shared" ref="G221:H221" si="69">G222+G223</f>
        <v>0</v>
      </c>
      <c r="H221" s="57">
        <f t="shared" si="69"/>
        <v>0</v>
      </c>
    </row>
    <row r="222" spans="1:8" hidden="1" x14ac:dyDescent="0.25">
      <c r="A222" s="36" t="s">
        <v>215</v>
      </c>
      <c r="B222" s="48" t="s">
        <v>120</v>
      </c>
      <c r="C222" s="48" t="s">
        <v>165</v>
      </c>
      <c r="D222" s="49" t="s">
        <v>227</v>
      </c>
      <c r="E222" s="48">
        <v>244</v>
      </c>
      <c r="F222" s="57"/>
      <c r="G222" s="57"/>
      <c r="H222" s="57"/>
    </row>
    <row r="223" spans="1:8" hidden="1" x14ac:dyDescent="0.25">
      <c r="A223" s="36" t="s">
        <v>215</v>
      </c>
      <c r="B223" s="48" t="s">
        <v>120</v>
      </c>
      <c r="C223" s="48" t="s">
        <v>165</v>
      </c>
      <c r="D223" s="49" t="s">
        <v>227</v>
      </c>
      <c r="E223" s="48">
        <v>244</v>
      </c>
      <c r="F223" s="57"/>
      <c r="G223" s="57"/>
      <c r="H223" s="57"/>
    </row>
    <row r="224" spans="1:8" hidden="1" x14ac:dyDescent="0.25">
      <c r="A224" s="36" t="s">
        <v>228</v>
      </c>
      <c r="B224" s="48" t="s">
        <v>120</v>
      </c>
      <c r="C224" s="48" t="s">
        <v>165</v>
      </c>
      <c r="D224" s="49" t="s">
        <v>229</v>
      </c>
      <c r="E224" s="48"/>
      <c r="F224" s="57">
        <f>F225</f>
        <v>0</v>
      </c>
      <c r="G224" s="57">
        <f t="shared" ref="G224:H224" si="70">G225</f>
        <v>0</v>
      </c>
      <c r="H224" s="57">
        <f t="shared" si="70"/>
        <v>0</v>
      </c>
    </row>
    <row r="225" spans="1:8" ht="47.25" hidden="1" x14ac:dyDescent="0.25">
      <c r="A225" s="36" t="s">
        <v>230</v>
      </c>
      <c r="B225" s="48" t="s">
        <v>120</v>
      </c>
      <c r="C225" s="48" t="s">
        <v>165</v>
      </c>
      <c r="D225" s="49" t="s">
        <v>231</v>
      </c>
      <c r="E225" s="48"/>
      <c r="F225" s="57">
        <f>F226+F227</f>
        <v>0</v>
      </c>
      <c r="G225" s="57">
        <f t="shared" ref="G225:H225" si="71">G226+G227</f>
        <v>0</v>
      </c>
      <c r="H225" s="57">
        <f t="shared" si="71"/>
        <v>0</v>
      </c>
    </row>
    <row r="226" spans="1:8" hidden="1" x14ac:dyDescent="0.25">
      <c r="A226" s="36" t="s">
        <v>215</v>
      </c>
      <c r="B226" s="48" t="s">
        <v>120</v>
      </c>
      <c r="C226" s="48" t="s">
        <v>165</v>
      </c>
      <c r="D226" s="49" t="s">
        <v>231</v>
      </c>
      <c r="E226" s="48">
        <v>242</v>
      </c>
      <c r="F226" s="57"/>
      <c r="G226" s="57"/>
      <c r="H226" s="57"/>
    </row>
    <row r="227" spans="1:8" hidden="1" x14ac:dyDescent="0.25">
      <c r="A227" s="36" t="s">
        <v>215</v>
      </c>
      <c r="B227" s="48" t="s">
        <v>120</v>
      </c>
      <c r="C227" s="48" t="s">
        <v>165</v>
      </c>
      <c r="D227" s="49" t="s">
        <v>231</v>
      </c>
      <c r="E227" s="48">
        <v>242</v>
      </c>
      <c r="F227" s="57"/>
      <c r="G227" s="57"/>
      <c r="H227" s="57"/>
    </row>
    <row r="228" spans="1:8" ht="31.5" x14ac:dyDescent="0.25">
      <c r="A228" s="36" t="s">
        <v>232</v>
      </c>
      <c r="B228" s="48" t="s">
        <v>120</v>
      </c>
      <c r="C228" s="48" t="s">
        <v>165</v>
      </c>
      <c r="D228" s="49" t="s">
        <v>233</v>
      </c>
      <c r="E228" s="50"/>
      <c r="F228" s="57">
        <f>F229+F233</f>
        <v>1692.6000000000001</v>
      </c>
      <c r="G228" s="57">
        <f t="shared" ref="G228:H228" si="72">G229+G233</f>
        <v>1760.4</v>
      </c>
      <c r="H228" s="57">
        <f t="shared" si="72"/>
        <v>1830.8</v>
      </c>
    </row>
    <row r="229" spans="1:8" ht="31.5" x14ac:dyDescent="0.25">
      <c r="A229" s="36" t="s">
        <v>234</v>
      </c>
      <c r="B229" s="48" t="s">
        <v>120</v>
      </c>
      <c r="C229" s="48" t="s">
        <v>165</v>
      </c>
      <c r="D229" s="49" t="s">
        <v>235</v>
      </c>
      <c r="E229" s="50"/>
      <c r="F229" s="57">
        <f>F230</f>
        <v>1512.6000000000001</v>
      </c>
      <c r="G229" s="57">
        <f t="shared" ref="G229:H229" si="73">G230</f>
        <v>1573.2</v>
      </c>
      <c r="H229" s="57">
        <f t="shared" si="73"/>
        <v>1636.1</v>
      </c>
    </row>
    <row r="230" spans="1:8" x14ac:dyDescent="0.25">
      <c r="A230" s="36" t="s">
        <v>455</v>
      </c>
      <c r="B230" s="48" t="s">
        <v>120</v>
      </c>
      <c r="C230" s="48" t="s">
        <v>165</v>
      </c>
      <c r="D230" s="49" t="s">
        <v>236</v>
      </c>
      <c r="E230" s="50"/>
      <c r="F230" s="57">
        <f>F231+F232</f>
        <v>1512.6000000000001</v>
      </c>
      <c r="G230" s="57">
        <f t="shared" ref="G230:H230" si="74">G231+G232</f>
        <v>1573.2</v>
      </c>
      <c r="H230" s="57">
        <f t="shared" si="74"/>
        <v>1636.1</v>
      </c>
    </row>
    <row r="231" spans="1:8" ht="31.5" x14ac:dyDescent="0.25">
      <c r="A231" s="36" t="s">
        <v>381</v>
      </c>
      <c r="B231" s="48" t="s">
        <v>120</v>
      </c>
      <c r="C231" s="48" t="s">
        <v>165</v>
      </c>
      <c r="D231" s="49" t="s">
        <v>236</v>
      </c>
      <c r="E231" s="48">
        <v>200</v>
      </c>
      <c r="F231" s="57">
        <v>181.2</v>
      </c>
      <c r="G231" s="57">
        <v>188.5</v>
      </c>
      <c r="H231" s="57">
        <v>196</v>
      </c>
    </row>
    <row r="232" spans="1:8" ht="31.5" x14ac:dyDescent="0.25">
      <c r="A232" s="36" t="s">
        <v>407</v>
      </c>
      <c r="B232" s="48" t="s">
        <v>120</v>
      </c>
      <c r="C232" s="48" t="s">
        <v>165</v>
      </c>
      <c r="D232" s="49" t="s">
        <v>236</v>
      </c>
      <c r="E232" s="48">
        <v>600</v>
      </c>
      <c r="F232" s="57">
        <v>1331.4</v>
      </c>
      <c r="G232" s="57">
        <v>1384.7</v>
      </c>
      <c r="H232" s="57">
        <v>1440.1</v>
      </c>
    </row>
    <row r="233" spans="1:8" ht="47.25" x14ac:dyDescent="0.25">
      <c r="A233" s="36" t="s">
        <v>237</v>
      </c>
      <c r="B233" s="48" t="s">
        <v>120</v>
      </c>
      <c r="C233" s="48" t="s">
        <v>165</v>
      </c>
      <c r="D233" s="49" t="s">
        <v>238</v>
      </c>
      <c r="E233" s="50"/>
      <c r="F233" s="57">
        <f>F234</f>
        <v>180</v>
      </c>
      <c r="G233" s="57">
        <f t="shared" ref="G233:H233" si="75">G234</f>
        <v>187.2</v>
      </c>
      <c r="H233" s="57">
        <f t="shared" si="75"/>
        <v>194.7</v>
      </c>
    </row>
    <row r="234" spans="1:8" ht="31.5" x14ac:dyDescent="0.25">
      <c r="A234" s="36" t="s">
        <v>239</v>
      </c>
      <c r="B234" s="48" t="s">
        <v>120</v>
      </c>
      <c r="C234" s="48" t="s">
        <v>165</v>
      </c>
      <c r="D234" s="49" t="s">
        <v>240</v>
      </c>
      <c r="E234" s="50"/>
      <c r="F234" s="57">
        <f>F235+F236</f>
        <v>180</v>
      </c>
      <c r="G234" s="57">
        <f t="shared" ref="G234:H234" si="76">G235+G236</f>
        <v>187.2</v>
      </c>
      <c r="H234" s="57">
        <f t="shared" si="76"/>
        <v>194.7</v>
      </c>
    </row>
    <row r="235" spans="1:8" ht="31.5" x14ac:dyDescent="0.25">
      <c r="A235" s="36" t="s">
        <v>381</v>
      </c>
      <c r="B235" s="48" t="s">
        <v>120</v>
      </c>
      <c r="C235" s="48" t="s">
        <v>165</v>
      </c>
      <c r="D235" s="49" t="s">
        <v>240</v>
      </c>
      <c r="E235" s="48">
        <v>200</v>
      </c>
      <c r="F235" s="57">
        <v>100</v>
      </c>
      <c r="G235" s="57">
        <v>104</v>
      </c>
      <c r="H235" s="57">
        <v>108.2</v>
      </c>
    </row>
    <row r="236" spans="1:8" ht="31.5" x14ac:dyDescent="0.25">
      <c r="A236" s="36" t="s">
        <v>407</v>
      </c>
      <c r="B236" s="48" t="s">
        <v>120</v>
      </c>
      <c r="C236" s="48" t="s">
        <v>165</v>
      </c>
      <c r="D236" s="49" t="s">
        <v>409</v>
      </c>
      <c r="E236" s="48">
        <v>600</v>
      </c>
      <c r="F236" s="57">
        <v>80</v>
      </c>
      <c r="G236" s="57">
        <v>83.2</v>
      </c>
      <c r="H236" s="57">
        <v>86.5</v>
      </c>
    </row>
    <row r="237" spans="1:8" ht="94.5" x14ac:dyDescent="0.25">
      <c r="A237" s="36" t="s">
        <v>390</v>
      </c>
      <c r="B237" s="48" t="s">
        <v>120</v>
      </c>
      <c r="C237" s="48" t="s">
        <v>165</v>
      </c>
      <c r="D237" s="49" t="s">
        <v>316</v>
      </c>
      <c r="E237" s="50"/>
      <c r="F237" s="57">
        <f t="shared" ref="F237:H240" si="77">F238</f>
        <v>5820</v>
      </c>
      <c r="G237" s="57">
        <f t="shared" si="77"/>
        <v>5820</v>
      </c>
      <c r="H237" s="57">
        <f t="shared" si="77"/>
        <v>5820</v>
      </c>
    </row>
    <row r="238" spans="1:8" ht="63" x14ac:dyDescent="0.25">
      <c r="A238" s="36" t="s">
        <v>341</v>
      </c>
      <c r="B238" s="48" t="s">
        <v>120</v>
      </c>
      <c r="C238" s="48" t="s">
        <v>165</v>
      </c>
      <c r="D238" s="49" t="s">
        <v>342</v>
      </c>
      <c r="E238" s="50"/>
      <c r="F238" s="57">
        <f t="shared" si="77"/>
        <v>5820</v>
      </c>
      <c r="G238" s="57">
        <f t="shared" si="77"/>
        <v>5820</v>
      </c>
      <c r="H238" s="57">
        <f t="shared" si="77"/>
        <v>5820</v>
      </c>
    </row>
    <row r="239" spans="1:8" ht="94.5" x14ac:dyDescent="0.25">
      <c r="A239" s="36" t="s">
        <v>355</v>
      </c>
      <c r="B239" s="48" t="s">
        <v>120</v>
      </c>
      <c r="C239" s="48" t="s">
        <v>165</v>
      </c>
      <c r="D239" s="49" t="s">
        <v>356</v>
      </c>
      <c r="E239" s="50"/>
      <c r="F239" s="57">
        <f t="shared" si="77"/>
        <v>5820</v>
      </c>
      <c r="G239" s="57">
        <f t="shared" si="77"/>
        <v>5820</v>
      </c>
      <c r="H239" s="57">
        <f t="shared" si="77"/>
        <v>5820</v>
      </c>
    </row>
    <row r="240" spans="1:8" ht="31.5" x14ac:dyDescent="0.25">
      <c r="A240" s="36" t="s">
        <v>445</v>
      </c>
      <c r="B240" s="48" t="s">
        <v>120</v>
      </c>
      <c r="C240" s="48" t="s">
        <v>165</v>
      </c>
      <c r="D240" s="49" t="s">
        <v>358</v>
      </c>
      <c r="E240" s="50"/>
      <c r="F240" s="57">
        <f t="shared" si="77"/>
        <v>5820</v>
      </c>
      <c r="G240" s="57">
        <f t="shared" si="77"/>
        <v>5820</v>
      </c>
      <c r="H240" s="57">
        <f t="shared" si="77"/>
        <v>5820</v>
      </c>
    </row>
    <row r="241" spans="1:8" ht="31.5" x14ac:dyDescent="0.25">
      <c r="A241" s="36" t="s">
        <v>340</v>
      </c>
      <c r="B241" s="48" t="s">
        <v>120</v>
      </c>
      <c r="C241" s="48" t="s">
        <v>165</v>
      </c>
      <c r="D241" s="49" t="s">
        <v>358</v>
      </c>
      <c r="E241" s="48">
        <v>500</v>
      </c>
      <c r="F241" s="57">
        <v>5820</v>
      </c>
      <c r="G241" s="57">
        <v>5820</v>
      </c>
      <c r="H241" s="57">
        <v>5820</v>
      </c>
    </row>
    <row r="242" spans="1:8" x14ac:dyDescent="0.25">
      <c r="A242" s="36" t="s">
        <v>121</v>
      </c>
      <c r="B242" s="48" t="s">
        <v>120</v>
      </c>
      <c r="C242" s="48" t="s">
        <v>122</v>
      </c>
      <c r="D242" s="49"/>
      <c r="E242" s="50"/>
      <c r="F242" s="57">
        <f>F243+F258</f>
        <v>36611.4</v>
      </c>
      <c r="G242" s="57">
        <f t="shared" ref="G242:H242" si="78">G243+G258</f>
        <v>38743</v>
      </c>
      <c r="H242" s="57">
        <f t="shared" si="78"/>
        <v>40699.199999999997</v>
      </c>
    </row>
    <row r="243" spans="1:8" ht="31.5" x14ac:dyDescent="0.25">
      <c r="A243" s="36" t="s">
        <v>427</v>
      </c>
      <c r="B243" s="48" t="s">
        <v>120</v>
      </c>
      <c r="C243" s="48" t="s">
        <v>122</v>
      </c>
      <c r="D243" s="49" t="s">
        <v>192</v>
      </c>
      <c r="E243" s="50"/>
      <c r="F243" s="57">
        <f>F244</f>
        <v>29310.400000000001</v>
      </c>
      <c r="G243" s="57">
        <f t="shared" ref="G243:H243" si="79">G244</f>
        <v>30930</v>
      </c>
      <c r="H243" s="57">
        <f t="shared" si="79"/>
        <v>32124.199999999997</v>
      </c>
    </row>
    <row r="244" spans="1:8" ht="31.5" x14ac:dyDescent="0.25">
      <c r="A244" s="36" t="s">
        <v>241</v>
      </c>
      <c r="B244" s="48" t="s">
        <v>120</v>
      </c>
      <c r="C244" s="48" t="s">
        <v>122</v>
      </c>
      <c r="D244" s="49" t="s">
        <v>242</v>
      </c>
      <c r="E244" s="50"/>
      <c r="F244" s="57">
        <f>F245+F255+F251</f>
        <v>29310.400000000001</v>
      </c>
      <c r="G244" s="57">
        <f>G245+G255+G251</f>
        <v>30930</v>
      </c>
      <c r="H244" s="57">
        <f>H245+H255+H251</f>
        <v>32124.199999999997</v>
      </c>
    </row>
    <row r="245" spans="1:8" ht="31.5" x14ac:dyDescent="0.25">
      <c r="A245" s="36" t="s">
        <v>243</v>
      </c>
      <c r="B245" s="48" t="s">
        <v>120</v>
      </c>
      <c r="C245" s="48" t="s">
        <v>122</v>
      </c>
      <c r="D245" s="49" t="s">
        <v>244</v>
      </c>
      <c r="E245" s="50"/>
      <c r="F245" s="57">
        <f>F246</f>
        <v>29238.2</v>
      </c>
      <c r="G245" s="57">
        <f t="shared" ref="G245:H245" si="80">G246</f>
        <v>30854.9</v>
      </c>
      <c r="H245" s="57">
        <f t="shared" si="80"/>
        <v>32046.1</v>
      </c>
    </row>
    <row r="246" spans="1:8" ht="31.5" x14ac:dyDescent="0.25">
      <c r="A246" s="36" t="s">
        <v>46</v>
      </c>
      <c r="B246" s="48" t="s">
        <v>120</v>
      </c>
      <c r="C246" s="48" t="s">
        <v>122</v>
      </c>
      <c r="D246" s="49" t="s">
        <v>245</v>
      </c>
      <c r="E246" s="50"/>
      <c r="F246" s="57">
        <f>SUM(F247:F250)</f>
        <v>29238.2</v>
      </c>
      <c r="G246" s="57">
        <f>SUM(G247:G250)</f>
        <v>30854.9</v>
      </c>
      <c r="H246" s="57">
        <f>SUM(H247:H250)</f>
        <v>32046.1</v>
      </c>
    </row>
    <row r="247" spans="1:8" ht="63" x14ac:dyDescent="0.25">
      <c r="A247" s="36" t="s">
        <v>380</v>
      </c>
      <c r="B247" s="48" t="s">
        <v>120</v>
      </c>
      <c r="C247" s="48" t="s">
        <v>122</v>
      </c>
      <c r="D247" s="49" t="s">
        <v>245</v>
      </c>
      <c r="E247" s="48">
        <v>100</v>
      </c>
      <c r="F247" s="57">
        <v>12877.1</v>
      </c>
      <c r="G247" s="57">
        <v>13456.6</v>
      </c>
      <c r="H247" s="57">
        <v>13994.9</v>
      </c>
    </row>
    <row r="248" spans="1:8" ht="31.5" x14ac:dyDescent="0.25">
      <c r="A248" s="36" t="s">
        <v>381</v>
      </c>
      <c r="B248" s="48" t="s">
        <v>120</v>
      </c>
      <c r="C248" s="48" t="s">
        <v>122</v>
      </c>
      <c r="D248" s="49" t="s">
        <v>245</v>
      </c>
      <c r="E248" s="48">
        <v>200</v>
      </c>
      <c r="F248" s="57">
        <v>4028.8</v>
      </c>
      <c r="G248" s="57">
        <v>4452.8</v>
      </c>
      <c r="H248" s="57">
        <v>5115.2</v>
      </c>
    </row>
    <row r="249" spans="1:8" ht="31.5" x14ac:dyDescent="0.25">
      <c r="A249" s="36" t="s">
        <v>407</v>
      </c>
      <c r="B249" s="48" t="s">
        <v>120</v>
      </c>
      <c r="C249" s="48" t="s">
        <v>122</v>
      </c>
      <c r="D249" s="49" t="s">
        <v>245</v>
      </c>
      <c r="E249" s="48">
        <v>600</v>
      </c>
      <c r="F249" s="57">
        <v>11133.6</v>
      </c>
      <c r="G249" s="57">
        <v>11801.6</v>
      </c>
      <c r="H249" s="57">
        <v>12346.9</v>
      </c>
    </row>
    <row r="250" spans="1:8" x14ac:dyDescent="0.25">
      <c r="A250" s="36" t="s">
        <v>382</v>
      </c>
      <c r="B250" s="48" t="s">
        <v>120</v>
      </c>
      <c r="C250" s="48" t="s">
        <v>122</v>
      </c>
      <c r="D250" s="49" t="s">
        <v>245</v>
      </c>
      <c r="E250" s="48">
        <v>800</v>
      </c>
      <c r="F250" s="57">
        <v>1198.7</v>
      </c>
      <c r="G250" s="57">
        <v>1143.9000000000001</v>
      </c>
      <c r="H250" s="57">
        <v>589.1</v>
      </c>
    </row>
    <row r="251" spans="1:8" hidden="1" x14ac:dyDescent="0.25">
      <c r="A251" s="36" t="s">
        <v>224</v>
      </c>
      <c r="B251" s="48" t="s">
        <v>120</v>
      </c>
      <c r="C251" s="48" t="s">
        <v>122</v>
      </c>
      <c r="D251" s="49" t="s">
        <v>247</v>
      </c>
      <c r="E251" s="48"/>
      <c r="F251" s="57">
        <f>F252</f>
        <v>0</v>
      </c>
      <c r="G251" s="57">
        <f t="shared" ref="G251:H251" si="81">G252</f>
        <v>0</v>
      </c>
      <c r="H251" s="57">
        <f t="shared" si="81"/>
        <v>0</v>
      </c>
    </row>
    <row r="252" spans="1:8" ht="47.25" hidden="1" x14ac:dyDescent="0.25">
      <c r="A252" s="36" t="s">
        <v>248</v>
      </c>
      <c r="B252" s="48" t="s">
        <v>120</v>
      </c>
      <c r="C252" s="48" t="s">
        <v>122</v>
      </c>
      <c r="D252" s="49" t="s">
        <v>249</v>
      </c>
      <c r="E252" s="48"/>
      <c r="F252" s="57">
        <f>F253+F254</f>
        <v>0</v>
      </c>
      <c r="G252" s="57">
        <f t="shared" ref="G252:H252" si="82">G253+G254</f>
        <v>0</v>
      </c>
      <c r="H252" s="57">
        <f t="shared" si="82"/>
        <v>0</v>
      </c>
    </row>
    <row r="253" spans="1:8" ht="31.5" hidden="1" x14ac:dyDescent="0.25">
      <c r="A253" s="36" t="s">
        <v>381</v>
      </c>
      <c r="B253" s="48" t="s">
        <v>120</v>
      </c>
      <c r="C253" s="48" t="s">
        <v>122</v>
      </c>
      <c r="D253" s="49" t="s">
        <v>249</v>
      </c>
      <c r="E253" s="48">
        <v>200</v>
      </c>
      <c r="F253" s="57"/>
      <c r="G253" s="57"/>
      <c r="H253" s="57"/>
    </row>
    <row r="254" spans="1:8" hidden="1" x14ac:dyDescent="0.25">
      <c r="A254" s="36" t="s">
        <v>246</v>
      </c>
      <c r="B254" s="48" t="s">
        <v>120</v>
      </c>
      <c r="C254" s="48" t="s">
        <v>122</v>
      </c>
      <c r="D254" s="49" t="s">
        <v>249</v>
      </c>
      <c r="E254" s="48">
        <v>244</v>
      </c>
      <c r="F254" s="57"/>
      <c r="G254" s="57"/>
      <c r="H254" s="57"/>
    </row>
    <row r="255" spans="1:8" ht="31.5" x14ac:dyDescent="0.25">
      <c r="A255" s="36" t="s">
        <v>250</v>
      </c>
      <c r="B255" s="48" t="s">
        <v>120</v>
      </c>
      <c r="C255" s="48" t="s">
        <v>122</v>
      </c>
      <c r="D255" s="49" t="s">
        <v>251</v>
      </c>
      <c r="E255" s="50"/>
      <c r="F255" s="57">
        <f>F256</f>
        <v>72.2</v>
      </c>
      <c r="G255" s="57">
        <f t="shared" ref="G255:H256" si="83">G256</f>
        <v>75.099999999999994</v>
      </c>
      <c r="H255" s="57">
        <f t="shared" si="83"/>
        <v>78.099999999999994</v>
      </c>
    </row>
    <row r="256" spans="1:8" x14ac:dyDescent="0.25">
      <c r="A256" s="36" t="s">
        <v>252</v>
      </c>
      <c r="B256" s="48" t="s">
        <v>120</v>
      </c>
      <c r="C256" s="48" t="s">
        <v>122</v>
      </c>
      <c r="D256" s="49" t="s">
        <v>253</v>
      </c>
      <c r="E256" s="50"/>
      <c r="F256" s="57">
        <f>F257</f>
        <v>72.2</v>
      </c>
      <c r="G256" s="57">
        <f t="shared" si="83"/>
        <v>75.099999999999994</v>
      </c>
      <c r="H256" s="57">
        <f t="shared" si="83"/>
        <v>78.099999999999994</v>
      </c>
    </row>
    <row r="257" spans="1:8" ht="31.5" x14ac:dyDescent="0.25">
      <c r="A257" s="36" t="s">
        <v>381</v>
      </c>
      <c r="B257" s="48" t="s">
        <v>120</v>
      </c>
      <c r="C257" s="48" t="s">
        <v>122</v>
      </c>
      <c r="D257" s="49" t="s">
        <v>253</v>
      </c>
      <c r="E257" s="48">
        <v>200</v>
      </c>
      <c r="F257" s="57">
        <v>72.2</v>
      </c>
      <c r="G257" s="57">
        <v>75.099999999999994</v>
      </c>
      <c r="H257" s="57">
        <v>78.099999999999994</v>
      </c>
    </row>
    <row r="258" spans="1:8" ht="31.5" x14ac:dyDescent="0.25">
      <c r="A258" s="36" t="s">
        <v>123</v>
      </c>
      <c r="B258" s="48" t="s">
        <v>120</v>
      </c>
      <c r="C258" s="48" t="s">
        <v>122</v>
      </c>
      <c r="D258" s="49" t="s">
        <v>124</v>
      </c>
      <c r="E258" s="67"/>
      <c r="F258" s="52">
        <f>F259</f>
        <v>7301</v>
      </c>
      <c r="G258" s="52">
        <f>G259</f>
        <v>7813</v>
      </c>
      <c r="H258" s="52">
        <f>H259</f>
        <v>8575</v>
      </c>
    </row>
    <row r="259" spans="1:8" ht="31.5" x14ac:dyDescent="0.25">
      <c r="A259" s="36" t="s">
        <v>125</v>
      </c>
      <c r="B259" s="48" t="s">
        <v>120</v>
      </c>
      <c r="C259" s="48" t="s">
        <v>122</v>
      </c>
      <c r="D259" s="49" t="s">
        <v>126</v>
      </c>
      <c r="E259" s="67"/>
      <c r="F259" s="52">
        <f>F260+F269</f>
        <v>7301</v>
      </c>
      <c r="G259" s="52">
        <f>G260+G269</f>
        <v>7813</v>
      </c>
      <c r="H259" s="52">
        <f>H260+H269</f>
        <v>8575</v>
      </c>
    </row>
    <row r="260" spans="1:8" ht="31.5" x14ac:dyDescent="0.25">
      <c r="A260" s="36" t="s">
        <v>127</v>
      </c>
      <c r="B260" s="48" t="s">
        <v>120</v>
      </c>
      <c r="C260" s="48" t="s">
        <v>122</v>
      </c>
      <c r="D260" s="49" t="s">
        <v>128</v>
      </c>
      <c r="E260" s="67"/>
      <c r="F260" s="52">
        <f>F261+F265</f>
        <v>7301</v>
      </c>
      <c r="G260" s="52">
        <f>G261+G265</f>
        <v>7813</v>
      </c>
      <c r="H260" s="52">
        <f>H261+H265</f>
        <v>8575</v>
      </c>
    </row>
    <row r="261" spans="1:8" ht="31.5" x14ac:dyDescent="0.25">
      <c r="A261" s="36" t="s">
        <v>46</v>
      </c>
      <c r="B261" s="48" t="s">
        <v>120</v>
      </c>
      <c r="C261" s="48" t="s">
        <v>122</v>
      </c>
      <c r="D261" s="49" t="s">
        <v>129</v>
      </c>
      <c r="E261" s="67"/>
      <c r="F261" s="52">
        <f>SUM(F262:F264)</f>
        <v>7301</v>
      </c>
      <c r="G261" s="52">
        <f>SUM(G262:G264)+G267</f>
        <v>7813</v>
      </c>
      <c r="H261" s="52">
        <f>SUM(H262:H264)</f>
        <v>8575</v>
      </c>
    </row>
    <row r="262" spans="1:8" ht="63" x14ac:dyDescent="0.25">
      <c r="A262" s="36" t="s">
        <v>380</v>
      </c>
      <c r="B262" s="48" t="s">
        <v>120</v>
      </c>
      <c r="C262" s="48" t="s">
        <v>122</v>
      </c>
      <c r="D262" s="49" t="s">
        <v>129</v>
      </c>
      <c r="E262" s="65">
        <v>100</v>
      </c>
      <c r="F262" s="57">
        <v>6320</v>
      </c>
      <c r="G262" s="57">
        <v>6889</v>
      </c>
      <c r="H262" s="57">
        <v>7474</v>
      </c>
    </row>
    <row r="263" spans="1:8" ht="31.5" x14ac:dyDescent="0.25">
      <c r="A263" s="36" t="s">
        <v>381</v>
      </c>
      <c r="B263" s="48" t="s">
        <v>120</v>
      </c>
      <c r="C263" s="48" t="s">
        <v>122</v>
      </c>
      <c r="D263" s="49" t="s">
        <v>129</v>
      </c>
      <c r="E263" s="65">
        <v>200</v>
      </c>
      <c r="F263" s="57">
        <v>957</v>
      </c>
      <c r="G263" s="57">
        <v>902</v>
      </c>
      <c r="H263" s="57">
        <v>1080</v>
      </c>
    </row>
    <row r="264" spans="1:8" x14ac:dyDescent="0.25">
      <c r="A264" s="36" t="s">
        <v>382</v>
      </c>
      <c r="B264" s="48" t="s">
        <v>120</v>
      </c>
      <c r="C264" s="48" t="s">
        <v>122</v>
      </c>
      <c r="D264" s="49" t="s">
        <v>129</v>
      </c>
      <c r="E264" s="65">
        <v>800</v>
      </c>
      <c r="F264" s="57">
        <v>24</v>
      </c>
      <c r="G264" s="57">
        <v>22</v>
      </c>
      <c r="H264" s="57">
        <v>21</v>
      </c>
    </row>
    <row r="265" spans="1:8" ht="31.5" hidden="1" x14ac:dyDescent="0.25">
      <c r="A265" s="36" t="s">
        <v>130</v>
      </c>
      <c r="B265" s="48" t="s">
        <v>120</v>
      </c>
      <c r="C265" s="48" t="s">
        <v>122</v>
      </c>
      <c r="D265" s="49" t="s">
        <v>134</v>
      </c>
      <c r="E265" s="67"/>
      <c r="F265" s="52">
        <f>SUM(F266:F266)</f>
        <v>0</v>
      </c>
      <c r="G265" s="52">
        <f>SUM(G266:G266)</f>
        <v>0</v>
      </c>
      <c r="H265" s="52">
        <f>SUM(H266:H266)</f>
        <v>0</v>
      </c>
    </row>
    <row r="266" spans="1:8" ht="31.5" hidden="1" x14ac:dyDescent="0.25">
      <c r="A266" s="36" t="s">
        <v>381</v>
      </c>
      <c r="B266" s="48" t="s">
        <v>120</v>
      </c>
      <c r="C266" s="48" t="s">
        <v>122</v>
      </c>
      <c r="D266" s="49" t="s">
        <v>131</v>
      </c>
      <c r="E266" s="65">
        <v>200</v>
      </c>
      <c r="F266" s="52"/>
      <c r="G266" s="52"/>
      <c r="H266" s="52"/>
    </row>
    <row r="267" spans="1:8" ht="31.5" hidden="1" x14ac:dyDescent="0.25">
      <c r="A267" s="36" t="s">
        <v>133</v>
      </c>
      <c r="B267" s="48" t="s">
        <v>120</v>
      </c>
      <c r="C267" s="48" t="s">
        <v>122</v>
      </c>
      <c r="D267" s="49" t="s">
        <v>134</v>
      </c>
      <c r="E267" s="65"/>
      <c r="F267" s="52"/>
      <c r="G267" s="52">
        <f>G268</f>
        <v>0</v>
      </c>
      <c r="H267" s="52"/>
    </row>
    <row r="268" spans="1:8" hidden="1" x14ac:dyDescent="0.25">
      <c r="A268" s="36" t="s">
        <v>135</v>
      </c>
      <c r="B268" s="48" t="s">
        <v>120</v>
      </c>
      <c r="C268" s="48" t="s">
        <v>122</v>
      </c>
      <c r="D268" s="49" t="s">
        <v>134</v>
      </c>
      <c r="E268" s="65">
        <v>244</v>
      </c>
      <c r="F268" s="52"/>
      <c r="G268" s="52"/>
      <c r="H268" s="52"/>
    </row>
    <row r="269" spans="1:8" hidden="1" x14ac:dyDescent="0.25">
      <c r="A269" s="36" t="s">
        <v>136</v>
      </c>
      <c r="B269" s="48" t="s">
        <v>120</v>
      </c>
      <c r="C269" s="48" t="s">
        <v>122</v>
      </c>
      <c r="D269" s="49" t="s">
        <v>137</v>
      </c>
      <c r="E269" s="65"/>
      <c r="F269" s="52">
        <f>F270</f>
        <v>0</v>
      </c>
      <c r="G269" s="52">
        <f t="shared" ref="G269:H269" si="84">G270</f>
        <v>0</v>
      </c>
      <c r="H269" s="52">
        <f t="shared" si="84"/>
        <v>0</v>
      </c>
    </row>
    <row r="270" spans="1:8" ht="47.25" hidden="1" x14ac:dyDescent="0.25">
      <c r="A270" s="36" t="s">
        <v>138</v>
      </c>
      <c r="B270" s="48" t="s">
        <v>120</v>
      </c>
      <c r="C270" s="48" t="s">
        <v>122</v>
      </c>
      <c r="D270" s="49" t="s">
        <v>139</v>
      </c>
      <c r="E270" s="65"/>
      <c r="F270" s="52">
        <f>F271+F272</f>
        <v>0</v>
      </c>
      <c r="G270" s="52">
        <f t="shared" ref="G270:H270" si="85">G271+G272</f>
        <v>0</v>
      </c>
      <c r="H270" s="52">
        <f t="shared" si="85"/>
        <v>0</v>
      </c>
    </row>
    <row r="271" spans="1:8" hidden="1" x14ac:dyDescent="0.25">
      <c r="A271" s="36" t="s">
        <v>140</v>
      </c>
      <c r="B271" s="48" t="s">
        <v>120</v>
      </c>
      <c r="C271" s="48" t="s">
        <v>122</v>
      </c>
      <c r="D271" s="49" t="s">
        <v>139</v>
      </c>
      <c r="E271" s="65">
        <v>244</v>
      </c>
      <c r="F271" s="52"/>
      <c r="G271" s="52"/>
      <c r="H271" s="52"/>
    </row>
    <row r="272" spans="1:8" hidden="1" x14ac:dyDescent="0.25">
      <c r="A272" s="36" t="s">
        <v>140</v>
      </c>
      <c r="B272" s="48" t="s">
        <v>120</v>
      </c>
      <c r="C272" s="48" t="s">
        <v>122</v>
      </c>
      <c r="D272" s="49" t="s">
        <v>139</v>
      </c>
      <c r="E272" s="65">
        <v>244</v>
      </c>
      <c r="F272" s="52"/>
      <c r="G272" s="52"/>
      <c r="H272" s="52"/>
    </row>
    <row r="273" spans="1:8" x14ac:dyDescent="0.25">
      <c r="A273" s="36" t="s">
        <v>254</v>
      </c>
      <c r="B273" s="48" t="s">
        <v>120</v>
      </c>
      <c r="C273" s="48" t="s">
        <v>120</v>
      </c>
      <c r="D273" s="49"/>
      <c r="E273" s="50"/>
      <c r="F273" s="57">
        <f>F274</f>
        <v>13589.9</v>
      </c>
      <c r="G273" s="57">
        <f t="shared" ref="G273:H273" si="86">G274</f>
        <v>14575.400000000003</v>
      </c>
      <c r="H273" s="57">
        <f t="shared" si="86"/>
        <v>15780.8</v>
      </c>
    </row>
    <row r="274" spans="1:8" ht="31.5" x14ac:dyDescent="0.25">
      <c r="A274" s="36" t="s">
        <v>427</v>
      </c>
      <c r="B274" s="48" t="s">
        <v>120</v>
      </c>
      <c r="C274" s="48" t="s">
        <v>120</v>
      </c>
      <c r="D274" s="49" t="s">
        <v>192</v>
      </c>
      <c r="E274" s="50"/>
      <c r="F274" s="57">
        <f>F275+F290</f>
        <v>13589.9</v>
      </c>
      <c r="G274" s="57">
        <f>G275+G290</f>
        <v>14575.400000000003</v>
      </c>
      <c r="H274" s="57">
        <f>H275+H290</f>
        <v>15780.8</v>
      </c>
    </row>
    <row r="275" spans="1:8" ht="47.25" x14ac:dyDescent="0.25">
      <c r="A275" s="36" t="s">
        <v>444</v>
      </c>
      <c r="B275" s="48" t="s">
        <v>120</v>
      </c>
      <c r="C275" s="48" t="s">
        <v>120</v>
      </c>
      <c r="D275" s="49" t="s">
        <v>255</v>
      </c>
      <c r="E275" s="50"/>
      <c r="F275" s="57">
        <f>F276+F281</f>
        <v>13449.9</v>
      </c>
      <c r="G275" s="57">
        <f>G276+G281</f>
        <v>14429.800000000003</v>
      </c>
      <c r="H275" s="57">
        <f>H276+H281</f>
        <v>15629.4</v>
      </c>
    </row>
    <row r="276" spans="1:8" ht="47.25" x14ac:dyDescent="0.25">
      <c r="A276" s="36" t="s">
        <v>256</v>
      </c>
      <c r="B276" s="48" t="s">
        <v>120</v>
      </c>
      <c r="C276" s="48" t="s">
        <v>120</v>
      </c>
      <c r="D276" s="49" t="s">
        <v>257</v>
      </c>
      <c r="E276" s="50"/>
      <c r="F276" s="57">
        <f>F277</f>
        <v>2098</v>
      </c>
      <c r="G276" s="57">
        <f t="shared" ref="G276:H276" si="87">G277</f>
        <v>2186.8000000000002</v>
      </c>
      <c r="H276" s="57">
        <f t="shared" si="87"/>
        <v>2269.2999999999997</v>
      </c>
    </row>
    <row r="277" spans="1:8" ht="31.5" x14ac:dyDescent="0.25">
      <c r="A277" s="36" t="s">
        <v>258</v>
      </c>
      <c r="B277" s="48" t="s">
        <v>120</v>
      </c>
      <c r="C277" s="48" t="s">
        <v>120</v>
      </c>
      <c r="D277" s="49" t="s">
        <v>259</v>
      </c>
      <c r="E277" s="50"/>
      <c r="F277" s="57">
        <f>SUM(F278:F280)</f>
        <v>2098</v>
      </c>
      <c r="G277" s="57">
        <f>SUM(G278:G280)</f>
        <v>2186.8000000000002</v>
      </c>
      <c r="H277" s="57">
        <f>SUM(H278:H280)</f>
        <v>2269.2999999999997</v>
      </c>
    </row>
    <row r="278" spans="1:8" ht="31.5" x14ac:dyDescent="0.25">
      <c r="A278" s="36" t="s">
        <v>381</v>
      </c>
      <c r="B278" s="48" t="s">
        <v>120</v>
      </c>
      <c r="C278" s="48" t="s">
        <v>120</v>
      </c>
      <c r="D278" s="49" t="s">
        <v>259</v>
      </c>
      <c r="E278" s="48">
        <v>200</v>
      </c>
      <c r="F278" s="57">
        <v>1301.4000000000001</v>
      </c>
      <c r="G278" s="57">
        <v>1405.1</v>
      </c>
      <c r="H278" s="57">
        <v>1809.1</v>
      </c>
    </row>
    <row r="279" spans="1:8" hidden="1" x14ac:dyDescent="0.25">
      <c r="A279" s="36"/>
      <c r="B279" s="48" t="s">
        <v>120</v>
      </c>
      <c r="C279" s="48" t="s">
        <v>120</v>
      </c>
      <c r="D279" s="49" t="s">
        <v>259</v>
      </c>
      <c r="E279" s="48">
        <v>300</v>
      </c>
      <c r="F279" s="57"/>
      <c r="G279" s="57"/>
      <c r="H279" s="57"/>
    </row>
    <row r="280" spans="1:8" ht="31.5" x14ac:dyDescent="0.25">
      <c r="A280" s="36" t="s">
        <v>407</v>
      </c>
      <c r="B280" s="48" t="s">
        <v>120</v>
      </c>
      <c r="C280" s="48" t="s">
        <v>120</v>
      </c>
      <c r="D280" s="49" t="s">
        <v>259</v>
      </c>
      <c r="E280" s="48">
        <v>600</v>
      </c>
      <c r="F280" s="57">
        <v>796.6</v>
      </c>
      <c r="G280" s="57">
        <v>781.7</v>
      </c>
      <c r="H280" s="57">
        <v>460.2</v>
      </c>
    </row>
    <row r="281" spans="1:8" ht="47.25" x14ac:dyDescent="0.25">
      <c r="A281" s="36" t="s">
        <v>260</v>
      </c>
      <c r="B281" s="48" t="s">
        <v>120</v>
      </c>
      <c r="C281" s="48" t="s">
        <v>120</v>
      </c>
      <c r="D281" s="49" t="s">
        <v>261</v>
      </c>
      <c r="E281" s="50"/>
      <c r="F281" s="57">
        <f>F282+F286</f>
        <v>11351.9</v>
      </c>
      <c r="G281" s="57">
        <f>G282+G286</f>
        <v>12243.000000000002</v>
      </c>
      <c r="H281" s="57">
        <f>H282+H286</f>
        <v>13360.1</v>
      </c>
    </row>
    <row r="282" spans="1:8" ht="31.5" x14ac:dyDescent="0.25">
      <c r="A282" s="36" t="s">
        <v>46</v>
      </c>
      <c r="B282" s="48" t="s">
        <v>120</v>
      </c>
      <c r="C282" s="48" t="s">
        <v>120</v>
      </c>
      <c r="D282" s="49" t="s">
        <v>262</v>
      </c>
      <c r="E282" s="50"/>
      <c r="F282" s="57">
        <f>SUM(F283:F285)</f>
        <v>9732.9</v>
      </c>
      <c r="G282" s="57">
        <f>SUM(G283:G285)</f>
        <v>10551.000000000002</v>
      </c>
      <c r="H282" s="57">
        <f>SUM(H283:H285)</f>
        <v>11600.1</v>
      </c>
    </row>
    <row r="283" spans="1:8" ht="63" x14ac:dyDescent="0.25">
      <c r="A283" s="36" t="s">
        <v>380</v>
      </c>
      <c r="B283" s="48" t="s">
        <v>120</v>
      </c>
      <c r="C283" s="48" t="s">
        <v>120</v>
      </c>
      <c r="D283" s="49" t="s">
        <v>262</v>
      </c>
      <c r="E283" s="48">
        <v>100</v>
      </c>
      <c r="F283" s="57">
        <v>4675.6000000000004</v>
      </c>
      <c r="G283" s="57">
        <v>4862.6000000000004</v>
      </c>
      <c r="H283" s="57">
        <v>5057.1000000000004</v>
      </c>
    </row>
    <row r="284" spans="1:8" ht="31.5" x14ac:dyDescent="0.25">
      <c r="A284" s="36" t="s">
        <v>381</v>
      </c>
      <c r="B284" s="48" t="s">
        <v>120</v>
      </c>
      <c r="C284" s="48" t="s">
        <v>120</v>
      </c>
      <c r="D284" s="49" t="s">
        <v>262</v>
      </c>
      <c r="E284" s="48">
        <v>200</v>
      </c>
      <c r="F284" s="57">
        <v>4999</v>
      </c>
      <c r="G284" s="57">
        <v>5627.8</v>
      </c>
      <c r="H284" s="57">
        <v>6479.9</v>
      </c>
    </row>
    <row r="285" spans="1:8" x14ac:dyDescent="0.25">
      <c r="A285" s="36" t="s">
        <v>382</v>
      </c>
      <c r="B285" s="48" t="s">
        <v>120</v>
      </c>
      <c r="C285" s="48" t="s">
        <v>120</v>
      </c>
      <c r="D285" s="49" t="s">
        <v>262</v>
      </c>
      <c r="E285" s="48">
        <v>800</v>
      </c>
      <c r="F285" s="57">
        <v>58.3</v>
      </c>
      <c r="G285" s="57">
        <v>60.6</v>
      </c>
      <c r="H285" s="57">
        <v>63.1</v>
      </c>
    </row>
    <row r="286" spans="1:8" x14ac:dyDescent="0.25">
      <c r="A286" s="36" t="s">
        <v>263</v>
      </c>
      <c r="B286" s="48" t="s">
        <v>120</v>
      </c>
      <c r="C286" s="48" t="s">
        <v>120</v>
      </c>
      <c r="D286" s="49" t="s">
        <v>264</v>
      </c>
      <c r="E286" s="50"/>
      <c r="F286" s="57">
        <f>SUM(F287:F289)</f>
        <v>1619</v>
      </c>
      <c r="G286" s="57">
        <f>SUM(G287:G289)</f>
        <v>1692</v>
      </c>
      <c r="H286" s="57">
        <f>SUM(H287:H289)</f>
        <v>1760</v>
      </c>
    </row>
    <row r="287" spans="1:8" ht="63" hidden="1" x14ac:dyDescent="0.25">
      <c r="A287" s="36" t="s">
        <v>380</v>
      </c>
      <c r="B287" s="48" t="s">
        <v>120</v>
      </c>
      <c r="C287" s="48" t="s">
        <v>120</v>
      </c>
      <c r="D287" s="49" t="s">
        <v>264</v>
      </c>
      <c r="E287" s="48">
        <v>100</v>
      </c>
      <c r="F287" s="57">
        <v>0</v>
      </c>
      <c r="G287" s="57">
        <v>0</v>
      </c>
      <c r="H287" s="57">
        <v>0</v>
      </c>
    </row>
    <row r="288" spans="1:8" ht="31.5" x14ac:dyDescent="0.25">
      <c r="A288" s="36" t="s">
        <v>381</v>
      </c>
      <c r="B288" s="48" t="s">
        <v>120</v>
      </c>
      <c r="C288" s="48" t="s">
        <v>120</v>
      </c>
      <c r="D288" s="49" t="s">
        <v>264</v>
      </c>
      <c r="E288" s="48">
        <v>200</v>
      </c>
      <c r="F288" s="57">
        <v>1619</v>
      </c>
      <c r="G288" s="57">
        <v>1692</v>
      </c>
      <c r="H288" s="57">
        <v>1760</v>
      </c>
    </row>
    <row r="289" spans="1:8" hidden="1" x14ac:dyDescent="0.25">
      <c r="A289" s="37" t="s">
        <v>383</v>
      </c>
      <c r="B289" s="48" t="s">
        <v>120</v>
      </c>
      <c r="C289" s="48" t="s">
        <v>120</v>
      </c>
      <c r="D289" s="49" t="s">
        <v>264</v>
      </c>
      <c r="E289" s="48">
        <v>300</v>
      </c>
      <c r="F289" s="57"/>
      <c r="G289" s="57"/>
      <c r="H289" s="57"/>
    </row>
    <row r="290" spans="1:8" ht="31.5" x14ac:dyDescent="0.25">
      <c r="A290" s="36" t="s">
        <v>265</v>
      </c>
      <c r="B290" s="48" t="s">
        <v>120</v>
      </c>
      <c r="C290" s="48" t="s">
        <v>120</v>
      </c>
      <c r="D290" s="49" t="s">
        <v>266</v>
      </c>
      <c r="E290" s="50"/>
      <c r="F290" s="57">
        <f>F291</f>
        <v>140</v>
      </c>
      <c r="G290" s="57">
        <f t="shared" ref="G290:H292" si="88">G291</f>
        <v>145.6</v>
      </c>
      <c r="H290" s="57">
        <f t="shared" si="88"/>
        <v>151.4</v>
      </c>
    </row>
    <row r="291" spans="1:8" ht="31.5" x14ac:dyDescent="0.25">
      <c r="A291" s="36" t="s">
        <v>267</v>
      </c>
      <c r="B291" s="48" t="s">
        <v>120</v>
      </c>
      <c r="C291" s="48" t="s">
        <v>120</v>
      </c>
      <c r="D291" s="49" t="s">
        <v>268</v>
      </c>
      <c r="E291" s="50"/>
      <c r="F291" s="57">
        <f>F292</f>
        <v>140</v>
      </c>
      <c r="G291" s="57">
        <f t="shared" si="88"/>
        <v>145.6</v>
      </c>
      <c r="H291" s="57">
        <f t="shared" si="88"/>
        <v>151.4</v>
      </c>
    </row>
    <row r="292" spans="1:8" ht="31.5" x14ac:dyDescent="0.25">
      <c r="A292" s="36" t="s">
        <v>269</v>
      </c>
      <c r="B292" s="48" t="s">
        <v>120</v>
      </c>
      <c r="C292" s="48" t="s">
        <v>120</v>
      </c>
      <c r="D292" s="49" t="s">
        <v>270</v>
      </c>
      <c r="E292" s="50"/>
      <c r="F292" s="57">
        <f>F293</f>
        <v>140</v>
      </c>
      <c r="G292" s="57">
        <f t="shared" si="88"/>
        <v>145.6</v>
      </c>
      <c r="H292" s="57">
        <f t="shared" si="88"/>
        <v>151.4</v>
      </c>
    </row>
    <row r="293" spans="1:8" ht="31.5" x14ac:dyDescent="0.25">
      <c r="A293" s="36" t="s">
        <v>381</v>
      </c>
      <c r="B293" s="48" t="s">
        <v>120</v>
      </c>
      <c r="C293" s="48" t="s">
        <v>120</v>
      </c>
      <c r="D293" s="49" t="s">
        <v>270</v>
      </c>
      <c r="E293" s="48">
        <v>200</v>
      </c>
      <c r="F293" s="57">
        <v>140</v>
      </c>
      <c r="G293" s="57">
        <v>145.6</v>
      </c>
      <c r="H293" s="57">
        <v>151.4</v>
      </c>
    </row>
    <row r="294" spans="1:8" x14ac:dyDescent="0.25">
      <c r="A294" s="36" t="s">
        <v>271</v>
      </c>
      <c r="B294" s="48" t="s">
        <v>120</v>
      </c>
      <c r="C294" s="48" t="s">
        <v>272</v>
      </c>
      <c r="D294" s="49"/>
      <c r="E294" s="50"/>
      <c r="F294" s="57">
        <f>F295</f>
        <v>17745.492999999999</v>
      </c>
      <c r="G294" s="57">
        <f t="shared" ref="G294:H294" si="89">G295</f>
        <v>18142.893</v>
      </c>
      <c r="H294" s="57">
        <f t="shared" si="89"/>
        <v>18917.792999999998</v>
      </c>
    </row>
    <row r="295" spans="1:8" s="51" customFormat="1" ht="31.5" x14ac:dyDescent="0.25">
      <c r="A295" s="36" t="s">
        <v>427</v>
      </c>
      <c r="B295" s="48" t="s">
        <v>120</v>
      </c>
      <c r="C295" s="48" t="s">
        <v>272</v>
      </c>
      <c r="D295" s="49" t="s">
        <v>192</v>
      </c>
      <c r="E295" s="50"/>
      <c r="F295" s="57">
        <f>F296+F301</f>
        <v>17745.492999999999</v>
      </c>
      <c r="G295" s="57">
        <f>G296+G301</f>
        <v>18142.893</v>
      </c>
      <c r="H295" s="57">
        <f>H296+H301</f>
        <v>18917.792999999998</v>
      </c>
    </row>
    <row r="296" spans="1:8" s="51" customFormat="1" ht="31.5" x14ac:dyDescent="0.25">
      <c r="A296" s="36" t="s">
        <v>199</v>
      </c>
      <c r="B296" s="48" t="s">
        <v>120</v>
      </c>
      <c r="C296" s="48" t="s">
        <v>272</v>
      </c>
      <c r="D296" s="49" t="s">
        <v>200</v>
      </c>
      <c r="E296" s="50"/>
      <c r="F296" s="57">
        <f>F297</f>
        <v>2657.1929999999998</v>
      </c>
      <c r="G296" s="57">
        <f t="shared" ref="G296:H296" si="90">G297</f>
        <v>2657.1929999999998</v>
      </c>
      <c r="H296" s="57">
        <f t="shared" si="90"/>
        <v>2657.1929999999998</v>
      </c>
    </row>
    <row r="297" spans="1:8" s="51" customFormat="1" ht="31.5" x14ac:dyDescent="0.25">
      <c r="A297" s="36" t="s">
        <v>422</v>
      </c>
      <c r="B297" s="48" t="s">
        <v>120</v>
      </c>
      <c r="C297" s="48" t="s">
        <v>272</v>
      </c>
      <c r="D297" s="49" t="s">
        <v>424</v>
      </c>
      <c r="E297" s="50"/>
      <c r="F297" s="57">
        <f>SUM(F298:F298)</f>
        <v>2657.1929999999998</v>
      </c>
      <c r="G297" s="57">
        <f>SUM(G298:G298)</f>
        <v>2657.1929999999998</v>
      </c>
      <c r="H297" s="57">
        <f>SUM(H298:H298)</f>
        <v>2657.1929999999998</v>
      </c>
    </row>
    <row r="298" spans="1:8" s="51" customFormat="1" ht="63" x14ac:dyDescent="0.25">
      <c r="A298" s="36" t="s">
        <v>423</v>
      </c>
      <c r="B298" s="48" t="s">
        <v>120</v>
      </c>
      <c r="C298" s="48" t="s">
        <v>272</v>
      </c>
      <c r="D298" s="49" t="s">
        <v>425</v>
      </c>
      <c r="E298" s="48" t="s">
        <v>149</v>
      </c>
      <c r="F298" s="57">
        <f>F299+F300</f>
        <v>2657.1929999999998</v>
      </c>
      <c r="G298" s="57">
        <f t="shared" ref="G298:H298" si="91">G299+G300</f>
        <v>2657.1929999999998</v>
      </c>
      <c r="H298" s="57">
        <f t="shared" si="91"/>
        <v>2657.1929999999998</v>
      </c>
    </row>
    <row r="299" spans="1:8" s="51" customFormat="1" ht="31.5" x14ac:dyDescent="0.25">
      <c r="A299" s="36" t="s">
        <v>381</v>
      </c>
      <c r="B299" s="48" t="s">
        <v>120</v>
      </c>
      <c r="C299" s="48" t="s">
        <v>272</v>
      </c>
      <c r="D299" s="49" t="s">
        <v>425</v>
      </c>
      <c r="E299" s="48">
        <v>200</v>
      </c>
      <c r="F299" s="57">
        <v>2234.9549999999999</v>
      </c>
      <c r="G299" s="57">
        <v>2234.9549999999999</v>
      </c>
      <c r="H299" s="57">
        <v>2234.9549999999999</v>
      </c>
    </row>
    <row r="300" spans="1:8" s="51" customFormat="1" ht="31.5" x14ac:dyDescent="0.25">
      <c r="A300" s="36" t="s">
        <v>407</v>
      </c>
      <c r="B300" s="48" t="s">
        <v>120</v>
      </c>
      <c r="C300" s="48" t="s">
        <v>272</v>
      </c>
      <c r="D300" s="49" t="s">
        <v>425</v>
      </c>
      <c r="E300" s="48">
        <v>600</v>
      </c>
      <c r="F300" s="57">
        <v>422.238</v>
      </c>
      <c r="G300" s="57">
        <v>422.238</v>
      </c>
      <c r="H300" s="57">
        <v>422.238</v>
      </c>
    </row>
    <row r="301" spans="1:8" ht="31.5" x14ac:dyDescent="0.25">
      <c r="A301" s="36" t="s">
        <v>173</v>
      </c>
      <c r="B301" s="48" t="s">
        <v>120</v>
      </c>
      <c r="C301" s="48" t="s">
        <v>272</v>
      </c>
      <c r="D301" s="49" t="s">
        <v>273</v>
      </c>
      <c r="E301" s="50"/>
      <c r="F301" s="57">
        <f>F302</f>
        <v>15088.3</v>
      </c>
      <c r="G301" s="57">
        <f t="shared" ref="G301:H301" si="92">G302</f>
        <v>15485.7</v>
      </c>
      <c r="H301" s="57">
        <f t="shared" si="92"/>
        <v>16260.599999999999</v>
      </c>
    </row>
    <row r="302" spans="1:8" ht="31.5" x14ac:dyDescent="0.25">
      <c r="A302" s="36" t="s">
        <v>274</v>
      </c>
      <c r="B302" s="48" t="s">
        <v>120</v>
      </c>
      <c r="C302" s="48" t="s">
        <v>272</v>
      </c>
      <c r="D302" s="49" t="s">
        <v>275</v>
      </c>
      <c r="E302" s="50"/>
      <c r="F302" s="57">
        <f>F303+F307</f>
        <v>15088.3</v>
      </c>
      <c r="G302" s="57">
        <f>G303+G307</f>
        <v>15485.7</v>
      </c>
      <c r="H302" s="57">
        <f>H303+H307</f>
        <v>16260.599999999999</v>
      </c>
    </row>
    <row r="303" spans="1:8" ht="31.5" x14ac:dyDescent="0.25">
      <c r="A303" s="36" t="s">
        <v>46</v>
      </c>
      <c r="B303" s="48" t="s">
        <v>120</v>
      </c>
      <c r="C303" s="48" t="s">
        <v>272</v>
      </c>
      <c r="D303" s="49" t="s">
        <v>276</v>
      </c>
      <c r="E303" s="50"/>
      <c r="F303" s="57">
        <f>SUM(F304:F306)</f>
        <v>12704.5</v>
      </c>
      <c r="G303" s="57">
        <f>SUM(G304:G306)</f>
        <v>13163.300000000001</v>
      </c>
      <c r="H303" s="57">
        <f>SUM(H304:H306)</f>
        <v>13731.599999999999</v>
      </c>
    </row>
    <row r="304" spans="1:8" ht="63" x14ac:dyDescent="0.25">
      <c r="A304" s="36" t="s">
        <v>380</v>
      </c>
      <c r="B304" s="48" t="s">
        <v>120</v>
      </c>
      <c r="C304" s="48" t="s">
        <v>272</v>
      </c>
      <c r="D304" s="49" t="s">
        <v>276</v>
      </c>
      <c r="E304" s="48">
        <v>100</v>
      </c>
      <c r="F304" s="57">
        <v>11017</v>
      </c>
      <c r="G304" s="57">
        <v>11511.2</v>
      </c>
      <c r="H304" s="57">
        <v>11827.8</v>
      </c>
    </row>
    <row r="305" spans="1:8" ht="31.5" x14ac:dyDescent="0.25">
      <c r="A305" s="36" t="s">
        <v>381</v>
      </c>
      <c r="B305" s="48" t="s">
        <v>120</v>
      </c>
      <c r="C305" s="48" t="s">
        <v>272</v>
      </c>
      <c r="D305" s="49" t="s">
        <v>276</v>
      </c>
      <c r="E305" s="48">
        <v>200</v>
      </c>
      <c r="F305" s="57">
        <v>1665.5</v>
      </c>
      <c r="G305" s="57">
        <v>1639.5</v>
      </c>
      <c r="H305" s="57">
        <v>1881</v>
      </c>
    </row>
    <row r="306" spans="1:8" x14ac:dyDescent="0.25">
      <c r="A306" s="36" t="s">
        <v>382</v>
      </c>
      <c r="B306" s="48" t="s">
        <v>120</v>
      </c>
      <c r="C306" s="48" t="s">
        <v>272</v>
      </c>
      <c r="D306" s="49" t="s">
        <v>276</v>
      </c>
      <c r="E306" s="48">
        <v>800</v>
      </c>
      <c r="F306" s="57">
        <v>22</v>
      </c>
      <c r="G306" s="57">
        <v>12.6</v>
      </c>
      <c r="H306" s="57">
        <v>22.8</v>
      </c>
    </row>
    <row r="307" spans="1:8" ht="31.5" x14ac:dyDescent="0.25">
      <c r="A307" s="36" t="s">
        <v>23</v>
      </c>
      <c r="B307" s="48" t="s">
        <v>120</v>
      </c>
      <c r="C307" s="48" t="s">
        <v>272</v>
      </c>
      <c r="D307" s="49" t="s">
        <v>277</v>
      </c>
      <c r="E307" s="50"/>
      <c r="F307" s="57">
        <f>SUM(F308:F310)</f>
        <v>2383.8000000000002</v>
      </c>
      <c r="G307" s="57">
        <f>SUM(G308:G310)</f>
        <v>2322.3999999999996</v>
      </c>
      <c r="H307" s="57">
        <f>SUM(H308:H310)</f>
        <v>2529</v>
      </c>
    </row>
    <row r="308" spans="1:8" ht="63" x14ac:dyDescent="0.25">
      <c r="A308" s="36" t="s">
        <v>380</v>
      </c>
      <c r="B308" s="48" t="s">
        <v>120</v>
      </c>
      <c r="C308" s="48" t="s">
        <v>272</v>
      </c>
      <c r="D308" s="49" t="s">
        <v>277</v>
      </c>
      <c r="E308" s="48">
        <v>100</v>
      </c>
      <c r="F308" s="57">
        <v>2072</v>
      </c>
      <c r="G308" s="57">
        <v>2124.6999999999998</v>
      </c>
      <c r="H308" s="57">
        <v>2258.1999999999998</v>
      </c>
    </row>
    <row r="309" spans="1:8" ht="31.5" x14ac:dyDescent="0.25">
      <c r="A309" s="36" t="s">
        <v>381</v>
      </c>
      <c r="B309" s="48" t="s">
        <v>120</v>
      </c>
      <c r="C309" s="48" t="s">
        <v>272</v>
      </c>
      <c r="D309" s="49" t="s">
        <v>277</v>
      </c>
      <c r="E309" s="48">
        <v>200</v>
      </c>
      <c r="F309" s="57">
        <v>228.8</v>
      </c>
      <c r="G309" s="57">
        <v>197.7</v>
      </c>
      <c r="H309" s="57">
        <v>270.8</v>
      </c>
    </row>
    <row r="310" spans="1:8" x14ac:dyDescent="0.25">
      <c r="A310" s="36" t="s">
        <v>382</v>
      </c>
      <c r="B310" s="48" t="s">
        <v>120</v>
      </c>
      <c r="C310" s="48" t="s">
        <v>272</v>
      </c>
      <c r="D310" s="49" t="s">
        <v>277</v>
      </c>
      <c r="E310" s="48">
        <v>800</v>
      </c>
      <c r="F310" s="57">
        <v>83</v>
      </c>
      <c r="G310" s="57">
        <v>0</v>
      </c>
      <c r="H310" s="57">
        <v>0</v>
      </c>
    </row>
    <row r="311" spans="1:8" x14ac:dyDescent="0.25">
      <c r="A311" s="36" t="s">
        <v>141</v>
      </c>
      <c r="B311" s="48" t="s">
        <v>142</v>
      </c>
      <c r="C311" s="48" t="s">
        <v>149</v>
      </c>
      <c r="D311" s="49"/>
      <c r="E311" s="67"/>
      <c r="F311" s="52">
        <f>F312+F346</f>
        <v>68342.721019999997</v>
      </c>
      <c r="G311" s="52">
        <f>G312+G346</f>
        <v>65592.946089999998</v>
      </c>
      <c r="H311" s="52">
        <f>H312+H346</f>
        <v>67922.471709999998</v>
      </c>
    </row>
    <row r="312" spans="1:8" x14ac:dyDescent="0.25">
      <c r="A312" s="36" t="s">
        <v>143</v>
      </c>
      <c r="B312" s="48" t="s">
        <v>142</v>
      </c>
      <c r="C312" s="48" t="s">
        <v>5</v>
      </c>
      <c r="D312" s="49"/>
      <c r="E312" s="67"/>
      <c r="F312" s="52">
        <f>F313+F339</f>
        <v>57094.721020000005</v>
      </c>
      <c r="G312" s="52">
        <f>G313+G339</f>
        <v>54338.946089999998</v>
      </c>
      <c r="H312" s="52">
        <f>H313+H339</f>
        <v>56591.471709999998</v>
      </c>
    </row>
    <row r="313" spans="1:8" ht="31.5" x14ac:dyDescent="0.25">
      <c r="A313" s="36" t="s">
        <v>123</v>
      </c>
      <c r="B313" s="48" t="s">
        <v>142</v>
      </c>
      <c r="C313" s="48" t="s">
        <v>5</v>
      </c>
      <c r="D313" s="49" t="s">
        <v>124</v>
      </c>
      <c r="E313" s="67"/>
      <c r="F313" s="52">
        <f>F314+F323+F333</f>
        <v>55814.851020000002</v>
      </c>
      <c r="G313" s="52">
        <f>G314+G323+G333</f>
        <v>53227.046089999996</v>
      </c>
      <c r="H313" s="52">
        <f>H314+H323+H333</f>
        <v>55409.191709999999</v>
      </c>
    </row>
    <row r="314" spans="1:8" ht="47.25" x14ac:dyDescent="0.25">
      <c r="A314" s="36" t="s">
        <v>144</v>
      </c>
      <c r="B314" s="48" t="s">
        <v>142</v>
      </c>
      <c r="C314" s="48" t="s">
        <v>5</v>
      </c>
      <c r="D314" s="49" t="s">
        <v>145</v>
      </c>
      <c r="E314" s="67"/>
      <c r="F314" s="52">
        <f>F315+F320</f>
        <v>45745</v>
      </c>
      <c r="G314" s="52">
        <f>G315+G320</f>
        <v>44040.1</v>
      </c>
      <c r="H314" s="52">
        <f>H315+H320</f>
        <v>45347.3</v>
      </c>
    </row>
    <row r="315" spans="1:8" ht="47.25" x14ac:dyDescent="0.25">
      <c r="A315" s="36" t="s">
        <v>146</v>
      </c>
      <c r="B315" s="48" t="s">
        <v>142</v>
      </c>
      <c r="C315" s="48" t="s">
        <v>5</v>
      </c>
      <c r="D315" s="49" t="s">
        <v>147</v>
      </c>
      <c r="E315" s="67"/>
      <c r="F315" s="52">
        <f>F316+F318</f>
        <v>22715</v>
      </c>
      <c r="G315" s="52">
        <f>G316+G318</f>
        <v>18937.099999999999</v>
      </c>
      <c r="H315" s="52">
        <f>H316+H318</f>
        <v>18113.3</v>
      </c>
    </row>
    <row r="316" spans="1:8" ht="31.5" x14ac:dyDescent="0.25">
      <c r="A316" s="36" t="s">
        <v>46</v>
      </c>
      <c r="B316" s="48" t="s">
        <v>142</v>
      </c>
      <c r="C316" s="48" t="s">
        <v>5</v>
      </c>
      <c r="D316" s="49" t="s">
        <v>148</v>
      </c>
      <c r="E316" s="67"/>
      <c r="F316" s="52">
        <f>SUM(F317:F317)</f>
        <v>22715</v>
      </c>
      <c r="G316" s="52">
        <f>SUM(G317:G317)</f>
        <v>18937.099999999999</v>
      </c>
      <c r="H316" s="52">
        <f>SUM(H317:H317)</f>
        <v>18113.3</v>
      </c>
    </row>
    <row r="317" spans="1:8" ht="31.5" x14ac:dyDescent="0.25">
      <c r="A317" s="36" t="s">
        <v>407</v>
      </c>
      <c r="B317" s="48" t="s">
        <v>142</v>
      </c>
      <c r="C317" s="48" t="s">
        <v>5</v>
      </c>
      <c r="D317" s="49" t="s">
        <v>148</v>
      </c>
      <c r="E317" s="65">
        <v>600</v>
      </c>
      <c r="F317" s="52">
        <v>22715</v>
      </c>
      <c r="G317" s="52">
        <v>18937.099999999999</v>
      </c>
      <c r="H317" s="52">
        <v>18113.3</v>
      </c>
    </row>
    <row r="318" spans="1:8" ht="31.5" hidden="1" x14ac:dyDescent="0.25">
      <c r="A318" s="36" t="s">
        <v>150</v>
      </c>
      <c r="B318" s="48" t="s">
        <v>142</v>
      </c>
      <c r="C318" s="48" t="s">
        <v>5</v>
      </c>
      <c r="D318" s="49" t="s">
        <v>393</v>
      </c>
      <c r="E318" s="67"/>
      <c r="F318" s="52">
        <f>F319</f>
        <v>0</v>
      </c>
      <c r="G318" s="52">
        <f t="shared" ref="G318:H318" si="93">G319</f>
        <v>0</v>
      </c>
      <c r="H318" s="52">
        <f t="shared" si="93"/>
        <v>0</v>
      </c>
    </row>
    <row r="319" spans="1:8" ht="31.5" hidden="1" x14ac:dyDescent="0.25">
      <c r="A319" s="36" t="s">
        <v>151</v>
      </c>
      <c r="B319" s="48" t="s">
        <v>142</v>
      </c>
      <c r="C319" s="48" t="s">
        <v>5</v>
      </c>
      <c r="D319" s="49" t="s">
        <v>393</v>
      </c>
      <c r="E319" s="65" t="s">
        <v>7</v>
      </c>
      <c r="F319" s="52"/>
      <c r="G319" s="52"/>
      <c r="H319" s="52"/>
    </row>
    <row r="320" spans="1:8" ht="31.5" x14ac:dyDescent="0.25">
      <c r="A320" s="36" t="s">
        <v>152</v>
      </c>
      <c r="B320" s="48" t="s">
        <v>142</v>
      </c>
      <c r="C320" s="48" t="s">
        <v>5</v>
      </c>
      <c r="D320" s="49" t="s">
        <v>153</v>
      </c>
      <c r="E320" s="67"/>
      <c r="F320" s="52">
        <f>F321</f>
        <v>23030</v>
      </c>
      <c r="G320" s="52">
        <f t="shared" ref="G320:H320" si="94">G321</f>
        <v>25103</v>
      </c>
      <c r="H320" s="52">
        <f t="shared" si="94"/>
        <v>27234</v>
      </c>
    </row>
    <row r="321" spans="1:8" ht="47.25" x14ac:dyDescent="0.25">
      <c r="A321" s="36" t="s">
        <v>154</v>
      </c>
      <c r="B321" s="48" t="s">
        <v>142</v>
      </c>
      <c r="C321" s="48" t="s">
        <v>5</v>
      </c>
      <c r="D321" s="49" t="s">
        <v>155</v>
      </c>
      <c r="E321" s="67"/>
      <c r="F321" s="52">
        <f>SUM(F322:F322)</f>
        <v>23030</v>
      </c>
      <c r="G321" s="52">
        <f>SUM(G322:G322)</f>
        <v>25103</v>
      </c>
      <c r="H321" s="52">
        <f>SUM(H322:H322)</f>
        <v>27234</v>
      </c>
    </row>
    <row r="322" spans="1:8" ht="63" x14ac:dyDescent="0.25">
      <c r="A322" s="36" t="s">
        <v>380</v>
      </c>
      <c r="B322" s="48" t="s">
        <v>142</v>
      </c>
      <c r="C322" s="48" t="s">
        <v>5</v>
      </c>
      <c r="D322" s="49" t="s">
        <v>155</v>
      </c>
      <c r="E322" s="65">
        <v>100</v>
      </c>
      <c r="F322" s="52">
        <v>23030</v>
      </c>
      <c r="G322" s="52">
        <v>25103</v>
      </c>
      <c r="H322" s="52">
        <v>27234</v>
      </c>
    </row>
    <row r="323" spans="1:8" ht="31.5" x14ac:dyDescent="0.25">
      <c r="A323" s="36" t="s">
        <v>156</v>
      </c>
      <c r="B323" s="48" t="s">
        <v>142</v>
      </c>
      <c r="C323" s="48" t="s">
        <v>5</v>
      </c>
      <c r="D323" s="49" t="s">
        <v>157</v>
      </c>
      <c r="E323" s="67"/>
      <c r="F323" s="52">
        <f>F324</f>
        <v>8638.8510200000001</v>
      </c>
      <c r="G323" s="52">
        <f t="shared" ref="G323:H323" si="95">G324</f>
        <v>7708.9460900000004</v>
      </c>
      <c r="H323" s="52">
        <f t="shared" si="95"/>
        <v>8457.8917099999999</v>
      </c>
    </row>
    <row r="324" spans="1:8" ht="31.5" x14ac:dyDescent="0.25">
      <c r="A324" s="36" t="s">
        <v>158</v>
      </c>
      <c r="B324" s="48" t="s">
        <v>142</v>
      </c>
      <c r="C324" s="48" t="s">
        <v>5</v>
      </c>
      <c r="D324" s="49" t="s">
        <v>159</v>
      </c>
      <c r="E324" s="67"/>
      <c r="F324" s="52">
        <f>F325+F331+F329</f>
        <v>8638.8510200000001</v>
      </c>
      <c r="G324" s="52">
        <f t="shared" ref="G324:H324" si="96">G325+G331+G329</f>
        <v>7708.9460900000004</v>
      </c>
      <c r="H324" s="52">
        <f t="shared" si="96"/>
        <v>8457.8917099999999</v>
      </c>
    </row>
    <row r="325" spans="1:8" ht="31.5" x14ac:dyDescent="0.25">
      <c r="A325" s="36" t="s">
        <v>46</v>
      </c>
      <c r="B325" s="48" t="s">
        <v>142</v>
      </c>
      <c r="C325" s="48" t="s">
        <v>5</v>
      </c>
      <c r="D325" s="49" t="s">
        <v>160</v>
      </c>
      <c r="E325" s="67"/>
      <c r="F325" s="52">
        <f>SUM(F326:F328)</f>
        <v>8471</v>
      </c>
      <c r="G325" s="52">
        <f>SUM(G326:G328)</f>
        <v>7644</v>
      </c>
      <c r="H325" s="52">
        <f>SUM(H326:H328)</f>
        <v>8391</v>
      </c>
    </row>
    <row r="326" spans="1:8" ht="63" x14ac:dyDescent="0.25">
      <c r="A326" s="36" t="s">
        <v>380</v>
      </c>
      <c r="B326" s="48" t="s">
        <v>142</v>
      </c>
      <c r="C326" s="48" t="s">
        <v>5</v>
      </c>
      <c r="D326" s="49" t="s">
        <v>160</v>
      </c>
      <c r="E326" s="65">
        <v>100</v>
      </c>
      <c r="F326" s="52">
        <v>7471</v>
      </c>
      <c r="G326" s="52">
        <v>6724</v>
      </c>
      <c r="H326" s="52">
        <v>7522</v>
      </c>
    </row>
    <row r="327" spans="1:8" ht="31.5" x14ac:dyDescent="0.25">
      <c r="A327" s="36" t="s">
        <v>381</v>
      </c>
      <c r="B327" s="48" t="s">
        <v>142</v>
      </c>
      <c r="C327" s="48" t="s">
        <v>5</v>
      </c>
      <c r="D327" s="49" t="s">
        <v>160</v>
      </c>
      <c r="E327" s="65">
        <v>200</v>
      </c>
      <c r="F327" s="52">
        <v>998</v>
      </c>
      <c r="G327" s="52">
        <v>918</v>
      </c>
      <c r="H327" s="52">
        <v>867</v>
      </c>
    </row>
    <row r="328" spans="1:8" ht="31.5" customHeight="1" x14ac:dyDescent="0.25">
      <c r="A328" s="36" t="s">
        <v>382</v>
      </c>
      <c r="B328" s="48" t="s">
        <v>142</v>
      </c>
      <c r="C328" s="48" t="s">
        <v>5</v>
      </c>
      <c r="D328" s="49" t="s">
        <v>160</v>
      </c>
      <c r="E328" s="65">
        <v>800</v>
      </c>
      <c r="F328" s="52">
        <v>2</v>
      </c>
      <c r="G328" s="52">
        <v>2</v>
      </c>
      <c r="H328" s="52">
        <v>2</v>
      </c>
    </row>
    <row r="329" spans="1:8" ht="31.5" x14ac:dyDescent="0.25">
      <c r="A329" s="36" t="s">
        <v>161</v>
      </c>
      <c r="B329" s="48" t="s">
        <v>142</v>
      </c>
      <c r="C329" s="48" t="s">
        <v>5</v>
      </c>
      <c r="D329" s="49" t="s">
        <v>162</v>
      </c>
      <c r="E329" s="65"/>
      <c r="F329" s="52">
        <f>F330</f>
        <v>100</v>
      </c>
      <c r="G329" s="52"/>
      <c r="H329" s="52"/>
    </row>
    <row r="330" spans="1:8" ht="31.5" x14ac:dyDescent="0.25">
      <c r="A330" s="36" t="s">
        <v>381</v>
      </c>
      <c r="B330" s="48" t="s">
        <v>142</v>
      </c>
      <c r="C330" s="48" t="s">
        <v>5</v>
      </c>
      <c r="D330" s="49" t="s">
        <v>162</v>
      </c>
      <c r="E330" s="65">
        <v>200</v>
      </c>
      <c r="F330" s="52">
        <v>100</v>
      </c>
      <c r="G330" s="52"/>
      <c r="H330" s="52"/>
    </row>
    <row r="331" spans="1:8" ht="31.5" x14ac:dyDescent="0.25">
      <c r="A331" s="36" t="s">
        <v>163</v>
      </c>
      <c r="B331" s="48" t="s">
        <v>142</v>
      </c>
      <c r="C331" s="48" t="s">
        <v>5</v>
      </c>
      <c r="D331" s="49" t="s">
        <v>164</v>
      </c>
      <c r="E331" s="67"/>
      <c r="F331" s="52">
        <f>SUM(F332:F332)</f>
        <v>67.851020000000005</v>
      </c>
      <c r="G331" s="52">
        <f>SUM(G332:G332)</f>
        <v>64.946089999999998</v>
      </c>
      <c r="H331" s="52">
        <f>SUM(H332:H332)</f>
        <v>66.891710000000003</v>
      </c>
    </row>
    <row r="332" spans="1:8" ht="31.5" x14ac:dyDescent="0.25">
      <c r="A332" s="36" t="s">
        <v>381</v>
      </c>
      <c r="B332" s="48" t="s">
        <v>142</v>
      </c>
      <c r="C332" s="48" t="s">
        <v>5</v>
      </c>
      <c r="D332" s="49" t="s">
        <v>164</v>
      </c>
      <c r="E332" s="65">
        <v>200</v>
      </c>
      <c r="F332" s="52">
        <v>67.851020000000005</v>
      </c>
      <c r="G332" s="52">
        <v>64.946089999999998</v>
      </c>
      <c r="H332" s="52">
        <v>66.891710000000003</v>
      </c>
    </row>
    <row r="333" spans="1:8" x14ac:dyDescent="0.25">
      <c r="A333" s="36" t="s">
        <v>166</v>
      </c>
      <c r="B333" s="48" t="s">
        <v>142</v>
      </c>
      <c r="C333" s="48" t="s">
        <v>5</v>
      </c>
      <c r="D333" s="49" t="s">
        <v>167</v>
      </c>
      <c r="E333" s="67"/>
      <c r="F333" s="52">
        <f>F334</f>
        <v>1431</v>
      </c>
      <c r="G333" s="52">
        <f t="shared" ref="G333:H334" si="97">G334</f>
        <v>1478</v>
      </c>
      <c r="H333" s="52">
        <f t="shared" si="97"/>
        <v>1604</v>
      </c>
    </row>
    <row r="334" spans="1:8" ht="31.5" x14ac:dyDescent="0.25">
      <c r="A334" s="36" t="s">
        <v>168</v>
      </c>
      <c r="B334" s="48" t="s">
        <v>142</v>
      </c>
      <c r="C334" s="48" t="s">
        <v>5</v>
      </c>
      <c r="D334" s="49" t="s">
        <v>169</v>
      </c>
      <c r="E334" s="67"/>
      <c r="F334" s="52">
        <f>F335</f>
        <v>1431</v>
      </c>
      <c r="G334" s="52">
        <f t="shared" si="97"/>
        <v>1478</v>
      </c>
      <c r="H334" s="52">
        <f t="shared" si="97"/>
        <v>1604</v>
      </c>
    </row>
    <row r="335" spans="1:8" ht="31.5" x14ac:dyDescent="0.25">
      <c r="A335" s="36" t="s">
        <v>46</v>
      </c>
      <c r="B335" s="48" t="s">
        <v>142</v>
      </c>
      <c r="C335" s="48" t="s">
        <v>5</v>
      </c>
      <c r="D335" s="49" t="s">
        <v>170</v>
      </c>
      <c r="E335" s="67"/>
      <c r="F335" s="52">
        <f>SUM(F336:F338)</f>
        <v>1431</v>
      </c>
      <c r="G335" s="52">
        <f>SUM(G336:G338)</f>
        <v>1478</v>
      </c>
      <c r="H335" s="52">
        <f>SUM(H336:H338)</f>
        <v>1604</v>
      </c>
    </row>
    <row r="336" spans="1:8" ht="63" x14ac:dyDescent="0.25">
      <c r="A336" s="36" t="s">
        <v>380</v>
      </c>
      <c r="B336" s="48" t="s">
        <v>142</v>
      </c>
      <c r="C336" s="48" t="s">
        <v>5</v>
      </c>
      <c r="D336" s="49" t="s">
        <v>170</v>
      </c>
      <c r="E336" s="65">
        <v>100</v>
      </c>
      <c r="F336" s="52">
        <v>1156</v>
      </c>
      <c r="G336" s="52">
        <v>1262</v>
      </c>
      <c r="H336" s="52">
        <v>1371</v>
      </c>
    </row>
    <row r="337" spans="1:8" ht="31.5" x14ac:dyDescent="0.25">
      <c r="A337" s="36" t="s">
        <v>381</v>
      </c>
      <c r="B337" s="48" t="s">
        <v>142</v>
      </c>
      <c r="C337" s="48" t="s">
        <v>5</v>
      </c>
      <c r="D337" s="49" t="s">
        <v>170</v>
      </c>
      <c r="E337" s="65">
        <v>200</v>
      </c>
      <c r="F337" s="52">
        <v>273</v>
      </c>
      <c r="G337" s="52">
        <v>214</v>
      </c>
      <c r="H337" s="52">
        <v>231</v>
      </c>
    </row>
    <row r="338" spans="1:8" x14ac:dyDescent="0.25">
      <c r="A338" s="36" t="s">
        <v>382</v>
      </c>
      <c r="B338" s="48" t="s">
        <v>142</v>
      </c>
      <c r="C338" s="48" t="s">
        <v>5</v>
      </c>
      <c r="D338" s="49" t="s">
        <v>170</v>
      </c>
      <c r="E338" s="65">
        <v>800</v>
      </c>
      <c r="F338" s="52">
        <v>2</v>
      </c>
      <c r="G338" s="52">
        <v>2</v>
      </c>
      <c r="H338" s="52">
        <v>2</v>
      </c>
    </row>
    <row r="339" spans="1:8" ht="94.5" x14ac:dyDescent="0.25">
      <c r="A339" s="36" t="s">
        <v>390</v>
      </c>
      <c r="B339" s="49" t="s">
        <v>142</v>
      </c>
      <c r="C339" s="49" t="s">
        <v>5</v>
      </c>
      <c r="D339" s="49" t="s">
        <v>316</v>
      </c>
      <c r="E339" s="48"/>
      <c r="F339" s="57">
        <f>F340</f>
        <v>1279.8699999999999</v>
      </c>
      <c r="G339" s="57">
        <f t="shared" ref="F339:H340" si="98">G340</f>
        <v>1111.9000000000001</v>
      </c>
      <c r="H339" s="57">
        <f t="shared" si="98"/>
        <v>1182.28</v>
      </c>
    </row>
    <row r="340" spans="1:8" ht="78.75" x14ac:dyDescent="0.25">
      <c r="A340" s="36" t="s">
        <v>334</v>
      </c>
      <c r="B340" s="49" t="s">
        <v>142</v>
      </c>
      <c r="C340" s="49" t="s">
        <v>5</v>
      </c>
      <c r="D340" s="49" t="s">
        <v>335</v>
      </c>
      <c r="E340" s="48"/>
      <c r="F340" s="57">
        <f t="shared" si="98"/>
        <v>1279.8699999999999</v>
      </c>
      <c r="G340" s="57">
        <f t="shared" si="98"/>
        <v>1111.9000000000001</v>
      </c>
      <c r="H340" s="57">
        <f t="shared" si="98"/>
        <v>1182.28</v>
      </c>
    </row>
    <row r="341" spans="1:8" ht="47.25" x14ac:dyDescent="0.25">
      <c r="A341" s="36" t="s">
        <v>336</v>
      </c>
      <c r="B341" s="49" t="s">
        <v>142</v>
      </c>
      <c r="C341" s="49" t="s">
        <v>5</v>
      </c>
      <c r="D341" s="49" t="s">
        <v>337</v>
      </c>
      <c r="E341" s="48"/>
      <c r="F341" s="57">
        <f>F342+F344</f>
        <v>1279.8699999999999</v>
      </c>
      <c r="G341" s="57">
        <f>G342+G344</f>
        <v>1111.9000000000001</v>
      </c>
      <c r="H341" s="57">
        <f>H344+H342</f>
        <v>1182.28</v>
      </c>
    </row>
    <row r="342" spans="1:8" ht="31.5" x14ac:dyDescent="0.25">
      <c r="A342" s="36" t="s">
        <v>218</v>
      </c>
      <c r="B342" s="49" t="s">
        <v>142</v>
      </c>
      <c r="C342" s="49" t="s">
        <v>5</v>
      </c>
      <c r="D342" s="49" t="s">
        <v>359</v>
      </c>
      <c r="E342" s="48" t="s">
        <v>149</v>
      </c>
      <c r="F342" s="57">
        <f>F343</f>
        <v>0</v>
      </c>
      <c r="G342" s="57">
        <f t="shared" ref="G342:H342" si="99">G343</f>
        <v>0</v>
      </c>
      <c r="H342" s="57">
        <f t="shared" si="99"/>
        <v>0</v>
      </c>
    </row>
    <row r="343" spans="1:8" ht="31.5" x14ac:dyDescent="0.25">
      <c r="A343" s="36" t="s">
        <v>363</v>
      </c>
      <c r="B343" s="49" t="s">
        <v>142</v>
      </c>
      <c r="C343" s="49" t="s">
        <v>5</v>
      </c>
      <c r="D343" s="49" t="s">
        <v>359</v>
      </c>
      <c r="E343" s="48">
        <v>500</v>
      </c>
      <c r="F343" s="57"/>
      <c r="G343" s="57">
        <v>0</v>
      </c>
      <c r="H343" s="57"/>
    </row>
    <row r="344" spans="1:8" ht="47.25" x14ac:dyDescent="0.25">
      <c r="A344" s="36" t="s">
        <v>419</v>
      </c>
      <c r="B344" s="49" t="s">
        <v>142</v>
      </c>
      <c r="C344" s="49" t="s">
        <v>5</v>
      </c>
      <c r="D344" s="49" t="s">
        <v>360</v>
      </c>
      <c r="E344" s="48" t="s">
        <v>149</v>
      </c>
      <c r="F344" s="57">
        <f>F345</f>
        <v>1279.8699999999999</v>
      </c>
      <c r="G344" s="57">
        <f t="shared" ref="G344:H344" si="100">G345</f>
        <v>1111.9000000000001</v>
      </c>
      <c r="H344" s="57">
        <f t="shared" si="100"/>
        <v>1182.28</v>
      </c>
    </row>
    <row r="345" spans="1:8" ht="31.5" x14ac:dyDescent="0.25">
      <c r="A345" s="36" t="s">
        <v>363</v>
      </c>
      <c r="B345" s="49" t="s">
        <v>142</v>
      </c>
      <c r="C345" s="49" t="s">
        <v>5</v>
      </c>
      <c r="D345" s="49" t="s">
        <v>360</v>
      </c>
      <c r="E345" s="48">
        <v>500</v>
      </c>
      <c r="F345" s="57">
        <v>1279.8699999999999</v>
      </c>
      <c r="G345" s="57">
        <v>1111.9000000000001</v>
      </c>
      <c r="H345" s="57">
        <v>1182.28</v>
      </c>
    </row>
    <row r="346" spans="1:8" x14ac:dyDescent="0.25">
      <c r="A346" s="36" t="s">
        <v>171</v>
      </c>
      <c r="B346" s="48" t="s">
        <v>142</v>
      </c>
      <c r="C346" s="48" t="s">
        <v>132</v>
      </c>
      <c r="D346" s="49"/>
      <c r="E346" s="67"/>
      <c r="F346" s="52">
        <f>F347</f>
        <v>11248</v>
      </c>
      <c r="G346" s="52">
        <f t="shared" ref="G346:H347" si="101">G347</f>
        <v>11254</v>
      </c>
      <c r="H346" s="52">
        <f t="shared" si="101"/>
        <v>11331</v>
      </c>
    </row>
    <row r="347" spans="1:8" ht="31.5" x14ac:dyDescent="0.25">
      <c r="A347" s="36" t="s">
        <v>172</v>
      </c>
      <c r="B347" s="48" t="s">
        <v>142</v>
      </c>
      <c r="C347" s="48" t="s">
        <v>132</v>
      </c>
      <c r="D347" s="49" t="s">
        <v>124</v>
      </c>
      <c r="E347" s="67"/>
      <c r="F347" s="52">
        <f>F348</f>
        <v>11248</v>
      </c>
      <c r="G347" s="52">
        <f t="shared" si="101"/>
        <v>11254</v>
      </c>
      <c r="H347" s="52">
        <f t="shared" si="101"/>
        <v>11331</v>
      </c>
    </row>
    <row r="348" spans="1:8" ht="31.5" x14ac:dyDescent="0.25">
      <c r="A348" s="36" t="s">
        <v>173</v>
      </c>
      <c r="B348" s="48" t="s">
        <v>142</v>
      </c>
      <c r="C348" s="48" t="s">
        <v>132</v>
      </c>
      <c r="D348" s="49" t="s">
        <v>174</v>
      </c>
      <c r="E348" s="67"/>
      <c r="F348" s="52">
        <f>F349+F354+F359+F363</f>
        <v>11248</v>
      </c>
      <c r="G348" s="52">
        <f>G349+G354+G359+G363</f>
        <v>11254</v>
      </c>
      <c r="H348" s="52">
        <f>H349+H354+H359+H363</f>
        <v>11331</v>
      </c>
    </row>
    <row r="349" spans="1:8" ht="63" x14ac:dyDescent="0.25">
      <c r="A349" s="36" t="s">
        <v>175</v>
      </c>
      <c r="B349" s="48" t="s">
        <v>142</v>
      </c>
      <c r="C349" s="48" t="s">
        <v>132</v>
      </c>
      <c r="D349" s="49" t="s">
        <v>176</v>
      </c>
      <c r="E349" s="67"/>
      <c r="F349" s="52">
        <f>F350</f>
        <v>944</v>
      </c>
      <c r="G349" s="52">
        <f t="shared" ref="G349:H349" si="102">G350</f>
        <v>932</v>
      </c>
      <c r="H349" s="52">
        <f t="shared" si="102"/>
        <v>966</v>
      </c>
    </row>
    <row r="350" spans="1:8" ht="31.5" x14ac:dyDescent="0.25">
      <c r="A350" s="36" t="s">
        <v>23</v>
      </c>
      <c r="B350" s="48" t="s">
        <v>142</v>
      </c>
      <c r="C350" s="48" t="s">
        <v>132</v>
      </c>
      <c r="D350" s="49" t="s">
        <v>177</v>
      </c>
      <c r="E350" s="67"/>
      <c r="F350" s="52">
        <f>SUM(F351:F353)</f>
        <v>944</v>
      </c>
      <c r="G350" s="52">
        <f>SUM(G351:G353)</f>
        <v>932</v>
      </c>
      <c r="H350" s="52">
        <f>SUM(H351:H353)</f>
        <v>966</v>
      </c>
    </row>
    <row r="351" spans="1:8" ht="63" x14ac:dyDescent="0.25">
      <c r="A351" s="36" t="s">
        <v>380</v>
      </c>
      <c r="B351" s="48" t="s">
        <v>142</v>
      </c>
      <c r="C351" s="48" t="s">
        <v>132</v>
      </c>
      <c r="D351" s="49" t="s">
        <v>177</v>
      </c>
      <c r="E351" s="65">
        <v>100</v>
      </c>
      <c r="F351" s="52">
        <v>809</v>
      </c>
      <c r="G351" s="52">
        <v>817</v>
      </c>
      <c r="H351" s="52">
        <v>852</v>
      </c>
    </row>
    <row r="352" spans="1:8" ht="31.5" x14ac:dyDescent="0.25">
      <c r="A352" s="36" t="s">
        <v>381</v>
      </c>
      <c r="B352" s="48" t="s">
        <v>142</v>
      </c>
      <c r="C352" s="48" t="s">
        <v>132</v>
      </c>
      <c r="D352" s="49" t="s">
        <v>177</v>
      </c>
      <c r="E352" s="65">
        <v>200</v>
      </c>
      <c r="F352" s="52">
        <v>132</v>
      </c>
      <c r="G352" s="52">
        <v>112</v>
      </c>
      <c r="H352" s="52">
        <v>111</v>
      </c>
    </row>
    <row r="353" spans="1:8" x14ac:dyDescent="0.25">
      <c r="A353" s="36" t="s">
        <v>382</v>
      </c>
      <c r="B353" s="48" t="s">
        <v>142</v>
      </c>
      <c r="C353" s="48" t="s">
        <v>132</v>
      </c>
      <c r="D353" s="49" t="s">
        <v>177</v>
      </c>
      <c r="E353" s="65">
        <v>800</v>
      </c>
      <c r="F353" s="52">
        <v>3</v>
      </c>
      <c r="G353" s="52">
        <v>3</v>
      </c>
      <c r="H353" s="52">
        <v>3</v>
      </c>
    </row>
    <row r="354" spans="1:8" ht="63" x14ac:dyDescent="0.25">
      <c r="A354" s="36" t="s">
        <v>178</v>
      </c>
      <c r="B354" s="48" t="s">
        <v>142</v>
      </c>
      <c r="C354" s="48" t="s">
        <v>132</v>
      </c>
      <c r="D354" s="49" t="s">
        <v>179</v>
      </c>
      <c r="E354" s="67"/>
      <c r="F354" s="52">
        <f>F355</f>
        <v>1713</v>
      </c>
      <c r="G354" s="52">
        <f t="shared" ref="G354:H354" si="103">G355</f>
        <v>1747</v>
      </c>
      <c r="H354" s="52">
        <f t="shared" si="103"/>
        <v>1836</v>
      </c>
    </row>
    <row r="355" spans="1:8" ht="31.5" x14ac:dyDescent="0.25">
      <c r="A355" s="36" t="s">
        <v>46</v>
      </c>
      <c r="B355" s="48" t="s">
        <v>142</v>
      </c>
      <c r="C355" s="48" t="s">
        <v>132</v>
      </c>
      <c r="D355" s="49" t="s">
        <v>180</v>
      </c>
      <c r="E355" s="67"/>
      <c r="F355" s="52">
        <f>SUM(F356:F358)</f>
        <v>1713</v>
      </c>
      <c r="G355" s="52">
        <f>SUM(G356:G358)</f>
        <v>1747</v>
      </c>
      <c r="H355" s="52">
        <f>SUM(H356:H358)</f>
        <v>1836</v>
      </c>
    </row>
    <row r="356" spans="1:8" ht="63" x14ac:dyDescent="0.25">
      <c r="A356" s="36" t="s">
        <v>380</v>
      </c>
      <c r="B356" s="48" t="s">
        <v>142</v>
      </c>
      <c r="C356" s="48" t="s">
        <v>132</v>
      </c>
      <c r="D356" s="49" t="s">
        <v>180</v>
      </c>
      <c r="E356" s="65">
        <v>100</v>
      </c>
      <c r="F356" s="52">
        <v>1565</v>
      </c>
      <c r="G356" s="52">
        <v>1581</v>
      </c>
      <c r="H356" s="52">
        <v>1646</v>
      </c>
    </row>
    <row r="357" spans="1:8" ht="31.5" x14ac:dyDescent="0.25">
      <c r="A357" s="36" t="s">
        <v>381</v>
      </c>
      <c r="B357" s="48" t="s">
        <v>142</v>
      </c>
      <c r="C357" s="48" t="s">
        <v>132</v>
      </c>
      <c r="D357" s="49" t="s">
        <v>180</v>
      </c>
      <c r="E357" s="65">
        <v>200</v>
      </c>
      <c r="F357" s="52">
        <v>146</v>
      </c>
      <c r="G357" s="52">
        <v>164</v>
      </c>
      <c r="H357" s="52">
        <v>188</v>
      </c>
    </row>
    <row r="358" spans="1:8" x14ac:dyDescent="0.25">
      <c r="A358" s="36" t="s">
        <v>382</v>
      </c>
      <c r="B358" s="48" t="s">
        <v>142</v>
      </c>
      <c r="C358" s="48" t="s">
        <v>132</v>
      </c>
      <c r="D358" s="49" t="s">
        <v>180</v>
      </c>
      <c r="E358" s="65">
        <v>800</v>
      </c>
      <c r="F358" s="52">
        <v>2</v>
      </c>
      <c r="G358" s="52">
        <v>2</v>
      </c>
      <c r="H358" s="52">
        <v>2</v>
      </c>
    </row>
    <row r="359" spans="1:8" ht="63" x14ac:dyDescent="0.25">
      <c r="A359" s="36" t="s">
        <v>181</v>
      </c>
      <c r="B359" s="48" t="s">
        <v>142</v>
      </c>
      <c r="C359" s="48" t="s">
        <v>132</v>
      </c>
      <c r="D359" s="49" t="s">
        <v>182</v>
      </c>
      <c r="E359" s="67"/>
      <c r="F359" s="52">
        <f>F360</f>
        <v>3613</v>
      </c>
      <c r="G359" s="52">
        <f t="shared" ref="G359:H359" si="104">G360</f>
        <v>3595</v>
      </c>
      <c r="H359" s="52">
        <f t="shared" si="104"/>
        <v>3547</v>
      </c>
    </row>
    <row r="360" spans="1:8" ht="31.5" x14ac:dyDescent="0.25">
      <c r="A360" s="36" t="s">
        <v>46</v>
      </c>
      <c r="B360" s="48" t="s">
        <v>142</v>
      </c>
      <c r="C360" s="48" t="s">
        <v>132</v>
      </c>
      <c r="D360" s="49" t="s">
        <v>183</v>
      </c>
      <c r="E360" s="67"/>
      <c r="F360" s="52">
        <f>SUM(F361:F362)</f>
        <v>3613</v>
      </c>
      <c r="G360" s="52">
        <f>SUM(G361:G362)</f>
        <v>3595</v>
      </c>
      <c r="H360" s="52">
        <f>SUM(H361:H362)</f>
        <v>3547</v>
      </c>
    </row>
    <row r="361" spans="1:8" ht="63" x14ac:dyDescent="0.25">
      <c r="A361" s="36" t="s">
        <v>380</v>
      </c>
      <c r="B361" s="48" t="s">
        <v>142</v>
      </c>
      <c r="C361" s="48" t="s">
        <v>132</v>
      </c>
      <c r="D361" s="49" t="s">
        <v>183</v>
      </c>
      <c r="E361" s="65">
        <v>100</v>
      </c>
      <c r="F361" s="52">
        <v>3321</v>
      </c>
      <c r="G361" s="52">
        <v>3323</v>
      </c>
      <c r="H361" s="52">
        <v>3325</v>
      </c>
    </row>
    <row r="362" spans="1:8" ht="31.5" x14ac:dyDescent="0.25">
      <c r="A362" s="36" t="s">
        <v>381</v>
      </c>
      <c r="B362" s="48" t="s">
        <v>142</v>
      </c>
      <c r="C362" s="48" t="s">
        <v>132</v>
      </c>
      <c r="D362" s="49" t="s">
        <v>183</v>
      </c>
      <c r="E362" s="65">
        <v>200</v>
      </c>
      <c r="F362" s="52">
        <v>292</v>
      </c>
      <c r="G362" s="52">
        <v>272</v>
      </c>
      <c r="H362" s="52">
        <v>222</v>
      </c>
    </row>
    <row r="363" spans="1:8" ht="31.5" x14ac:dyDescent="0.25">
      <c r="A363" s="36" t="s">
        <v>152</v>
      </c>
      <c r="B363" s="48" t="s">
        <v>142</v>
      </c>
      <c r="C363" s="48" t="s">
        <v>132</v>
      </c>
      <c r="D363" s="49" t="s">
        <v>184</v>
      </c>
      <c r="E363" s="67"/>
      <c r="F363" s="52">
        <f>F364</f>
        <v>4978</v>
      </c>
      <c r="G363" s="52">
        <f>G364</f>
        <v>4980</v>
      </c>
      <c r="H363" s="52">
        <f t="shared" ref="H363" si="105">H364</f>
        <v>4982</v>
      </c>
    </row>
    <row r="364" spans="1:8" ht="47.25" x14ac:dyDescent="0.25">
      <c r="A364" s="36" t="s">
        <v>154</v>
      </c>
      <c r="B364" s="48" t="s">
        <v>142</v>
      </c>
      <c r="C364" s="48" t="s">
        <v>132</v>
      </c>
      <c r="D364" s="49" t="s">
        <v>185</v>
      </c>
      <c r="E364" s="67"/>
      <c r="F364" s="52">
        <f>SUM(F365:F365)</f>
        <v>4978</v>
      </c>
      <c r="G364" s="52">
        <f>SUM(G365:G365)</f>
        <v>4980</v>
      </c>
      <c r="H364" s="52">
        <f>SUM(H365:H365)</f>
        <v>4982</v>
      </c>
    </row>
    <row r="365" spans="1:8" ht="63" x14ac:dyDescent="0.25">
      <c r="A365" s="36" t="s">
        <v>380</v>
      </c>
      <c r="B365" s="48" t="s">
        <v>142</v>
      </c>
      <c r="C365" s="48" t="s">
        <v>132</v>
      </c>
      <c r="D365" s="49" t="s">
        <v>185</v>
      </c>
      <c r="E365" s="65">
        <v>100</v>
      </c>
      <c r="F365" s="52">
        <v>4978</v>
      </c>
      <c r="G365" s="52">
        <v>4980</v>
      </c>
      <c r="H365" s="52">
        <v>4982</v>
      </c>
    </row>
    <row r="366" spans="1:8" x14ac:dyDescent="0.25">
      <c r="A366" s="36" t="s">
        <v>95</v>
      </c>
      <c r="B366" s="48" t="s">
        <v>189</v>
      </c>
      <c r="C366" s="48" t="s">
        <v>149</v>
      </c>
      <c r="D366" s="49"/>
      <c r="E366" s="50"/>
      <c r="F366" s="57">
        <f>F373+F382+F406+F367</f>
        <v>14573.199999999999</v>
      </c>
      <c r="G366" s="57">
        <f t="shared" ref="G366:H366" si="106">G373+G382+G406+G367</f>
        <v>15573.10362</v>
      </c>
      <c r="H366" s="57">
        <f t="shared" si="106"/>
        <v>15897.591329999999</v>
      </c>
    </row>
    <row r="367" spans="1:8" x14ac:dyDescent="0.25">
      <c r="A367" s="37" t="s">
        <v>96</v>
      </c>
      <c r="B367" s="5" t="s">
        <v>189</v>
      </c>
      <c r="C367" s="5" t="s">
        <v>5</v>
      </c>
      <c r="D367" s="7"/>
      <c r="E367" s="6"/>
      <c r="F367" s="22">
        <f>F368</f>
        <v>4085</v>
      </c>
      <c r="G367" s="22">
        <f t="shared" ref="G367:H371" si="107">G368</f>
        <v>4180</v>
      </c>
      <c r="H367" s="22">
        <f t="shared" si="107"/>
        <v>4160</v>
      </c>
    </row>
    <row r="368" spans="1:8" ht="47.25" x14ac:dyDescent="0.25">
      <c r="A368" s="37" t="s">
        <v>97</v>
      </c>
      <c r="B368" s="5" t="s">
        <v>189</v>
      </c>
      <c r="C368" s="5" t="s">
        <v>5</v>
      </c>
      <c r="D368" s="7" t="s">
        <v>8</v>
      </c>
      <c r="E368" s="6"/>
      <c r="F368" s="22">
        <f>F369</f>
        <v>4085</v>
      </c>
      <c r="G368" s="22">
        <f t="shared" si="107"/>
        <v>4180</v>
      </c>
      <c r="H368" s="22">
        <f t="shared" si="107"/>
        <v>4160</v>
      </c>
    </row>
    <row r="369" spans="1:8" ht="31.5" x14ac:dyDescent="0.25">
      <c r="A369" s="37" t="s">
        <v>18</v>
      </c>
      <c r="B369" s="5" t="s">
        <v>189</v>
      </c>
      <c r="C369" s="5" t="s">
        <v>5</v>
      </c>
      <c r="D369" s="7" t="s">
        <v>34</v>
      </c>
      <c r="E369" s="6"/>
      <c r="F369" s="22">
        <f>F370</f>
        <v>4085</v>
      </c>
      <c r="G369" s="22">
        <f t="shared" si="107"/>
        <v>4180</v>
      </c>
      <c r="H369" s="22">
        <f t="shared" si="107"/>
        <v>4160</v>
      </c>
    </row>
    <row r="370" spans="1:8" ht="31.5" x14ac:dyDescent="0.25">
      <c r="A370" s="37" t="s">
        <v>98</v>
      </c>
      <c r="B370" s="5" t="s">
        <v>189</v>
      </c>
      <c r="C370" s="5" t="s">
        <v>5</v>
      </c>
      <c r="D370" s="7" t="s">
        <v>99</v>
      </c>
      <c r="E370" s="6"/>
      <c r="F370" s="22">
        <f>F371</f>
        <v>4085</v>
      </c>
      <c r="G370" s="22">
        <f t="shared" si="107"/>
        <v>4180</v>
      </c>
      <c r="H370" s="22">
        <f t="shared" si="107"/>
        <v>4160</v>
      </c>
    </row>
    <row r="371" spans="1:8" x14ac:dyDescent="0.25">
      <c r="A371" s="37" t="s">
        <v>100</v>
      </c>
      <c r="B371" s="5" t="s">
        <v>189</v>
      </c>
      <c r="C371" s="5" t="s">
        <v>5</v>
      </c>
      <c r="D371" s="7" t="s">
        <v>101</v>
      </c>
      <c r="E371" s="6"/>
      <c r="F371" s="22">
        <f>F372</f>
        <v>4085</v>
      </c>
      <c r="G371" s="22">
        <f t="shared" si="107"/>
        <v>4180</v>
      </c>
      <c r="H371" s="22">
        <f t="shared" si="107"/>
        <v>4160</v>
      </c>
    </row>
    <row r="372" spans="1:8" x14ac:dyDescent="0.25">
      <c r="A372" s="43" t="s">
        <v>383</v>
      </c>
      <c r="B372" s="5" t="s">
        <v>189</v>
      </c>
      <c r="C372" s="5" t="s">
        <v>5</v>
      </c>
      <c r="D372" s="7" t="s">
        <v>101</v>
      </c>
      <c r="E372" s="5">
        <v>300</v>
      </c>
      <c r="F372" s="22">
        <v>4085</v>
      </c>
      <c r="G372" s="22">
        <v>4180</v>
      </c>
      <c r="H372" s="22">
        <v>4160</v>
      </c>
    </row>
    <row r="373" spans="1:8" x14ac:dyDescent="0.25">
      <c r="A373" s="43" t="s">
        <v>394</v>
      </c>
      <c r="B373" s="5" t="s">
        <v>189</v>
      </c>
      <c r="C373" s="5" t="s">
        <v>122</v>
      </c>
      <c r="D373" s="7"/>
      <c r="E373" s="5"/>
      <c r="F373" s="22">
        <f>F374</f>
        <v>260</v>
      </c>
      <c r="G373" s="22">
        <f t="shared" ref="G373:H373" si="108">G374</f>
        <v>330</v>
      </c>
      <c r="H373" s="22">
        <f t="shared" si="108"/>
        <v>330</v>
      </c>
    </row>
    <row r="374" spans="1:8" ht="47.25" x14ac:dyDescent="0.25">
      <c r="A374" s="37" t="s">
        <v>97</v>
      </c>
      <c r="B374" s="5" t="s">
        <v>189</v>
      </c>
      <c r="C374" s="5" t="s">
        <v>122</v>
      </c>
      <c r="D374" s="7" t="s">
        <v>8</v>
      </c>
      <c r="E374" s="6"/>
      <c r="F374" s="22">
        <f>F375</f>
        <v>260</v>
      </c>
      <c r="G374" s="22">
        <f t="shared" ref="G374:H374" si="109">G375</f>
        <v>330</v>
      </c>
      <c r="H374" s="22">
        <f t="shared" si="109"/>
        <v>330</v>
      </c>
    </row>
    <row r="375" spans="1:8" ht="31.5" x14ac:dyDescent="0.25">
      <c r="A375" s="37" t="s">
        <v>18</v>
      </c>
      <c r="B375" s="5" t="s">
        <v>189</v>
      </c>
      <c r="C375" s="5" t="s">
        <v>122</v>
      </c>
      <c r="D375" s="7" t="s">
        <v>34</v>
      </c>
      <c r="E375" s="6"/>
      <c r="F375" s="22">
        <f>F379+F376</f>
        <v>260</v>
      </c>
      <c r="G375" s="22">
        <f t="shared" ref="G375:H375" si="110">G379+G376</f>
        <v>330</v>
      </c>
      <c r="H375" s="22">
        <f t="shared" si="110"/>
        <v>330</v>
      </c>
    </row>
    <row r="376" spans="1:8" ht="31.5" x14ac:dyDescent="0.25">
      <c r="A376" s="37" t="s">
        <v>98</v>
      </c>
      <c r="B376" s="5" t="s">
        <v>189</v>
      </c>
      <c r="C376" s="5" t="s">
        <v>122</v>
      </c>
      <c r="D376" s="7" t="s">
        <v>99</v>
      </c>
      <c r="E376" s="6"/>
      <c r="F376" s="22">
        <f>F377</f>
        <v>60</v>
      </c>
      <c r="G376" s="22">
        <f t="shared" ref="G376:H377" si="111">G377</f>
        <v>60</v>
      </c>
      <c r="H376" s="22">
        <f t="shared" si="111"/>
        <v>60</v>
      </c>
    </row>
    <row r="377" spans="1:8" ht="31.5" x14ac:dyDescent="0.25">
      <c r="A377" s="37" t="s">
        <v>109</v>
      </c>
      <c r="B377" s="5" t="s">
        <v>189</v>
      </c>
      <c r="C377" s="5" t="s">
        <v>122</v>
      </c>
      <c r="D377" s="7" t="s">
        <v>110</v>
      </c>
      <c r="E377" s="6"/>
      <c r="F377" s="22">
        <f>F378</f>
        <v>60</v>
      </c>
      <c r="G377" s="22">
        <f t="shared" si="111"/>
        <v>60</v>
      </c>
      <c r="H377" s="22">
        <f t="shared" si="111"/>
        <v>60</v>
      </c>
    </row>
    <row r="378" spans="1:8" x14ac:dyDescent="0.25">
      <c r="A378" s="37" t="s">
        <v>383</v>
      </c>
      <c r="B378" s="5" t="s">
        <v>189</v>
      </c>
      <c r="C378" s="5" t="s">
        <v>122</v>
      </c>
      <c r="D378" s="7" t="s">
        <v>110</v>
      </c>
      <c r="E378" s="5">
        <v>300</v>
      </c>
      <c r="F378" s="22">
        <v>60</v>
      </c>
      <c r="G378" s="22">
        <v>60</v>
      </c>
      <c r="H378" s="22">
        <v>60</v>
      </c>
    </row>
    <row r="379" spans="1:8" ht="31.5" x14ac:dyDescent="0.25">
      <c r="A379" s="37" t="s">
        <v>111</v>
      </c>
      <c r="B379" s="5" t="s">
        <v>189</v>
      </c>
      <c r="C379" s="5" t="s">
        <v>122</v>
      </c>
      <c r="D379" s="7" t="s">
        <v>112</v>
      </c>
      <c r="E379" s="6"/>
      <c r="F379" s="22">
        <f>F380</f>
        <v>200</v>
      </c>
      <c r="G379" s="22">
        <f t="shared" ref="G379:H380" si="112">G380</f>
        <v>270</v>
      </c>
      <c r="H379" s="22">
        <f t="shared" si="112"/>
        <v>270</v>
      </c>
    </row>
    <row r="380" spans="1:8" x14ac:dyDescent="0.25">
      <c r="A380" s="37" t="s">
        <v>443</v>
      </c>
      <c r="B380" s="5" t="s">
        <v>189</v>
      </c>
      <c r="C380" s="5" t="s">
        <v>122</v>
      </c>
      <c r="D380" s="7" t="s">
        <v>113</v>
      </c>
      <c r="E380" s="6"/>
      <c r="F380" s="22">
        <f>F381</f>
        <v>200</v>
      </c>
      <c r="G380" s="22">
        <f t="shared" si="112"/>
        <v>270</v>
      </c>
      <c r="H380" s="22">
        <f t="shared" si="112"/>
        <v>270</v>
      </c>
    </row>
    <row r="381" spans="1:8" ht="31.5" x14ac:dyDescent="0.25">
      <c r="A381" s="36" t="s">
        <v>381</v>
      </c>
      <c r="B381" s="5" t="s">
        <v>189</v>
      </c>
      <c r="C381" s="5" t="s">
        <v>122</v>
      </c>
      <c r="D381" s="7" t="s">
        <v>113</v>
      </c>
      <c r="E381" s="5">
        <v>200</v>
      </c>
      <c r="F381" s="22">
        <v>200</v>
      </c>
      <c r="G381" s="22">
        <v>270</v>
      </c>
      <c r="H381" s="22">
        <v>270</v>
      </c>
    </row>
    <row r="382" spans="1:8" x14ac:dyDescent="0.25">
      <c r="A382" s="36" t="s">
        <v>278</v>
      </c>
      <c r="B382" s="48" t="s">
        <v>189</v>
      </c>
      <c r="C382" s="48" t="s">
        <v>132</v>
      </c>
      <c r="D382" s="7"/>
      <c r="E382" s="5"/>
      <c r="F382" s="22">
        <f>F383+F401</f>
        <v>9772.4</v>
      </c>
      <c r="G382" s="22">
        <f t="shared" ref="G382:H382" si="113">G383+G401</f>
        <v>10607.303620000001</v>
      </c>
      <c r="H382" s="22">
        <f t="shared" si="113"/>
        <v>10951.79133</v>
      </c>
    </row>
    <row r="383" spans="1:8" ht="31.5" x14ac:dyDescent="0.25">
      <c r="A383" s="36" t="s">
        <v>427</v>
      </c>
      <c r="B383" s="48" t="s">
        <v>189</v>
      </c>
      <c r="C383" s="48" t="s">
        <v>132</v>
      </c>
      <c r="D383" s="49" t="s">
        <v>192</v>
      </c>
      <c r="E383" s="50"/>
      <c r="F383" s="57">
        <f>F384</f>
        <v>7920.2</v>
      </c>
      <c r="G383" s="57">
        <f t="shared" ref="G383:H383" si="114">G384</f>
        <v>8276.7000000000007</v>
      </c>
      <c r="H383" s="57">
        <f t="shared" si="114"/>
        <v>8607.5</v>
      </c>
    </row>
    <row r="384" spans="1:8" ht="31.5" x14ac:dyDescent="0.25">
      <c r="A384" s="36" t="s">
        <v>428</v>
      </c>
      <c r="B384" s="48" t="s">
        <v>189</v>
      </c>
      <c r="C384" s="48" t="s">
        <v>132</v>
      </c>
      <c r="D384" s="49" t="s">
        <v>194</v>
      </c>
      <c r="E384" s="50"/>
      <c r="F384" s="57">
        <f>F385+F388+F392+F395+F398</f>
        <v>7920.2</v>
      </c>
      <c r="G384" s="57">
        <f t="shared" ref="G384:H384" si="115">G385+G388+G392+G395+G398</f>
        <v>8276.7000000000007</v>
      </c>
      <c r="H384" s="57">
        <f t="shared" si="115"/>
        <v>8607.5</v>
      </c>
    </row>
    <row r="385" spans="1:8" ht="47.25" hidden="1" x14ac:dyDescent="0.25">
      <c r="A385" s="36" t="s">
        <v>442</v>
      </c>
      <c r="B385" s="48" t="s">
        <v>189</v>
      </c>
      <c r="C385" s="48" t="s">
        <v>132</v>
      </c>
      <c r="D385" s="49" t="s">
        <v>279</v>
      </c>
      <c r="E385" s="50"/>
      <c r="F385" s="57">
        <f>F386</f>
        <v>0</v>
      </c>
      <c r="G385" s="57">
        <f t="shared" ref="G385:H386" si="116">G386</f>
        <v>0</v>
      </c>
      <c r="H385" s="57">
        <f t="shared" si="116"/>
        <v>0</v>
      </c>
    </row>
    <row r="386" spans="1:8" ht="47.25" hidden="1" x14ac:dyDescent="0.25">
      <c r="A386" s="36" t="s">
        <v>441</v>
      </c>
      <c r="B386" s="48" t="s">
        <v>189</v>
      </c>
      <c r="C386" s="48" t="s">
        <v>132</v>
      </c>
      <c r="D386" s="49" t="s">
        <v>280</v>
      </c>
      <c r="E386" s="50"/>
      <c r="F386" s="57">
        <f>F387</f>
        <v>0</v>
      </c>
      <c r="G386" s="57">
        <f t="shared" si="116"/>
        <v>0</v>
      </c>
      <c r="H386" s="57">
        <f t="shared" si="116"/>
        <v>0</v>
      </c>
    </row>
    <row r="387" spans="1:8" hidden="1" x14ac:dyDescent="0.25">
      <c r="A387" s="39" t="s">
        <v>383</v>
      </c>
      <c r="B387" s="48" t="s">
        <v>189</v>
      </c>
      <c r="C387" s="48" t="s">
        <v>132</v>
      </c>
      <c r="D387" s="49" t="s">
        <v>280</v>
      </c>
      <c r="E387" s="48">
        <v>300</v>
      </c>
      <c r="F387" s="57"/>
      <c r="G387" s="57"/>
      <c r="H387" s="57"/>
    </row>
    <row r="388" spans="1:8" ht="63" x14ac:dyDescent="0.25">
      <c r="A388" s="36" t="s">
        <v>281</v>
      </c>
      <c r="B388" s="48">
        <v>10</v>
      </c>
      <c r="C388" s="48" t="s">
        <v>132</v>
      </c>
      <c r="D388" s="49" t="s">
        <v>282</v>
      </c>
      <c r="E388" s="48"/>
      <c r="F388" s="57">
        <f>F389</f>
        <v>187.2</v>
      </c>
      <c r="G388" s="57">
        <f t="shared" ref="G388:H388" si="117">G389</f>
        <v>194.7</v>
      </c>
      <c r="H388" s="57">
        <f t="shared" si="117"/>
        <v>202.5</v>
      </c>
    </row>
    <row r="389" spans="1:8" ht="63" x14ac:dyDescent="0.25">
      <c r="A389" s="36" t="s">
        <v>283</v>
      </c>
      <c r="B389" s="48" t="s">
        <v>189</v>
      </c>
      <c r="C389" s="48" t="s">
        <v>132</v>
      </c>
      <c r="D389" s="49" t="s">
        <v>284</v>
      </c>
      <c r="E389" s="50"/>
      <c r="F389" s="57">
        <f>F390+F391</f>
        <v>187.2</v>
      </c>
      <c r="G389" s="57">
        <f t="shared" ref="G389:H389" si="118">G390+G391</f>
        <v>194.7</v>
      </c>
      <c r="H389" s="57">
        <f t="shared" si="118"/>
        <v>202.5</v>
      </c>
    </row>
    <row r="390" spans="1:8" x14ac:dyDescent="0.25">
      <c r="A390" s="39" t="s">
        <v>383</v>
      </c>
      <c r="B390" s="48" t="s">
        <v>189</v>
      </c>
      <c r="C390" s="48" t="s">
        <v>132</v>
      </c>
      <c r="D390" s="49" t="s">
        <v>284</v>
      </c>
      <c r="E390" s="48">
        <v>300</v>
      </c>
      <c r="F390" s="57">
        <v>93</v>
      </c>
      <c r="G390" s="57">
        <v>96.7</v>
      </c>
      <c r="H390" s="57">
        <v>100.6</v>
      </c>
    </row>
    <row r="391" spans="1:8" ht="31.5" x14ac:dyDescent="0.25">
      <c r="A391" s="36" t="s">
        <v>407</v>
      </c>
      <c r="B391" s="48" t="s">
        <v>189</v>
      </c>
      <c r="C391" s="48" t="s">
        <v>132</v>
      </c>
      <c r="D391" s="49" t="s">
        <v>284</v>
      </c>
      <c r="E391" s="48">
        <v>600</v>
      </c>
      <c r="F391" s="57">
        <v>94.2</v>
      </c>
      <c r="G391" s="57">
        <v>98</v>
      </c>
      <c r="H391" s="57">
        <v>101.9</v>
      </c>
    </row>
    <row r="392" spans="1:8" ht="31.5" x14ac:dyDescent="0.25">
      <c r="A392" s="36" t="s">
        <v>285</v>
      </c>
      <c r="B392" s="48" t="s">
        <v>189</v>
      </c>
      <c r="C392" s="48" t="s">
        <v>132</v>
      </c>
      <c r="D392" s="49" t="s">
        <v>286</v>
      </c>
      <c r="E392" s="50"/>
      <c r="F392" s="57">
        <f>F393</f>
        <v>3231</v>
      </c>
      <c r="G392" s="57">
        <f>G393</f>
        <v>3377</v>
      </c>
      <c r="H392" s="57">
        <f>H393</f>
        <v>3512</v>
      </c>
    </row>
    <row r="393" spans="1:8" ht="47.25" x14ac:dyDescent="0.25">
      <c r="A393" s="36" t="s">
        <v>287</v>
      </c>
      <c r="B393" s="48" t="s">
        <v>189</v>
      </c>
      <c r="C393" s="48" t="s">
        <v>132</v>
      </c>
      <c r="D393" s="49" t="s">
        <v>288</v>
      </c>
      <c r="E393" s="50"/>
      <c r="F393" s="57">
        <f>F394</f>
        <v>3231</v>
      </c>
      <c r="G393" s="57">
        <f t="shared" ref="G393:H393" si="119">G394</f>
        <v>3377</v>
      </c>
      <c r="H393" s="57">
        <f t="shared" si="119"/>
        <v>3512</v>
      </c>
    </row>
    <row r="394" spans="1:8" x14ac:dyDescent="0.25">
      <c r="A394" s="39" t="s">
        <v>383</v>
      </c>
      <c r="B394" s="48" t="s">
        <v>189</v>
      </c>
      <c r="C394" s="48" t="s">
        <v>132</v>
      </c>
      <c r="D394" s="49" t="s">
        <v>288</v>
      </c>
      <c r="E394" s="48">
        <v>300</v>
      </c>
      <c r="F394" s="57">
        <v>3231</v>
      </c>
      <c r="G394" s="57">
        <v>3377</v>
      </c>
      <c r="H394" s="57">
        <v>3512</v>
      </c>
    </row>
    <row r="395" spans="1:8" ht="31.5" x14ac:dyDescent="0.25">
      <c r="A395" s="36" t="s">
        <v>289</v>
      </c>
      <c r="B395" s="48" t="s">
        <v>189</v>
      </c>
      <c r="C395" s="48" t="s">
        <v>132</v>
      </c>
      <c r="D395" s="49" t="s">
        <v>290</v>
      </c>
      <c r="E395" s="50"/>
      <c r="F395" s="57">
        <f>F396</f>
        <v>2502</v>
      </c>
      <c r="G395" s="57">
        <f>G396</f>
        <v>2615</v>
      </c>
      <c r="H395" s="57">
        <f>H396</f>
        <v>2719</v>
      </c>
    </row>
    <row r="396" spans="1:8" ht="47.25" x14ac:dyDescent="0.25">
      <c r="A396" s="36" t="s">
        <v>291</v>
      </c>
      <c r="B396" s="48" t="s">
        <v>189</v>
      </c>
      <c r="C396" s="48" t="s">
        <v>132</v>
      </c>
      <c r="D396" s="49" t="s">
        <v>292</v>
      </c>
      <c r="E396" s="50"/>
      <c r="F396" s="57">
        <f>F397</f>
        <v>2502</v>
      </c>
      <c r="G396" s="57">
        <f t="shared" ref="G396:H396" si="120">G397</f>
        <v>2615</v>
      </c>
      <c r="H396" s="57">
        <f t="shared" si="120"/>
        <v>2719</v>
      </c>
    </row>
    <row r="397" spans="1:8" x14ac:dyDescent="0.25">
      <c r="A397" s="39" t="s">
        <v>383</v>
      </c>
      <c r="B397" s="48" t="s">
        <v>189</v>
      </c>
      <c r="C397" s="48" t="s">
        <v>132</v>
      </c>
      <c r="D397" s="49" t="s">
        <v>292</v>
      </c>
      <c r="E397" s="48">
        <v>300</v>
      </c>
      <c r="F397" s="57">
        <v>2502</v>
      </c>
      <c r="G397" s="57">
        <v>2615</v>
      </c>
      <c r="H397" s="57">
        <v>2719</v>
      </c>
    </row>
    <row r="398" spans="1:8" ht="31.5" x14ac:dyDescent="0.25">
      <c r="A398" s="36" t="s">
        <v>293</v>
      </c>
      <c r="B398" s="48" t="s">
        <v>189</v>
      </c>
      <c r="C398" s="48" t="s">
        <v>132</v>
      </c>
      <c r="D398" s="49" t="s">
        <v>294</v>
      </c>
      <c r="E398" s="50"/>
      <c r="F398" s="57">
        <f>F399</f>
        <v>2000</v>
      </c>
      <c r="G398" s="57">
        <f t="shared" ref="G398:H399" si="121">G399</f>
        <v>2090</v>
      </c>
      <c r="H398" s="57">
        <f t="shared" si="121"/>
        <v>2174</v>
      </c>
    </row>
    <row r="399" spans="1:8" ht="47.25" x14ac:dyDescent="0.25">
      <c r="A399" s="36" t="s">
        <v>440</v>
      </c>
      <c r="B399" s="48" t="s">
        <v>189</v>
      </c>
      <c r="C399" s="48" t="s">
        <v>132</v>
      </c>
      <c r="D399" s="49" t="s">
        <v>295</v>
      </c>
      <c r="E399" s="50"/>
      <c r="F399" s="57">
        <f>F400</f>
        <v>2000</v>
      </c>
      <c r="G399" s="57">
        <f t="shared" si="121"/>
        <v>2090</v>
      </c>
      <c r="H399" s="57">
        <f t="shared" si="121"/>
        <v>2174</v>
      </c>
    </row>
    <row r="400" spans="1:8" x14ac:dyDescent="0.25">
      <c r="A400" s="39" t="s">
        <v>383</v>
      </c>
      <c r="B400" s="48" t="s">
        <v>189</v>
      </c>
      <c r="C400" s="48" t="s">
        <v>132</v>
      </c>
      <c r="D400" s="49" t="s">
        <v>295</v>
      </c>
      <c r="E400" s="48">
        <v>300</v>
      </c>
      <c r="F400" s="57">
        <v>2000</v>
      </c>
      <c r="G400" s="57">
        <v>2090</v>
      </c>
      <c r="H400" s="57">
        <v>2174</v>
      </c>
    </row>
    <row r="401" spans="1:8" ht="31.5" x14ac:dyDescent="0.25">
      <c r="A401" s="39" t="s">
        <v>102</v>
      </c>
      <c r="B401" s="68">
        <v>10</v>
      </c>
      <c r="C401" s="69" t="s">
        <v>132</v>
      </c>
      <c r="D401" s="64" t="s">
        <v>103</v>
      </c>
      <c r="E401" s="18"/>
      <c r="F401" s="23">
        <f>F403</f>
        <v>1852.2</v>
      </c>
      <c r="G401" s="23">
        <f>G403</f>
        <v>2330.6036199999999</v>
      </c>
      <c r="H401" s="23">
        <f>H403</f>
        <v>2344.29133</v>
      </c>
    </row>
    <row r="402" spans="1:8" x14ac:dyDescent="0.25">
      <c r="A402" s="39" t="s">
        <v>104</v>
      </c>
      <c r="B402" s="68">
        <v>10</v>
      </c>
      <c r="C402" s="69" t="s">
        <v>132</v>
      </c>
      <c r="D402" s="64" t="s">
        <v>63</v>
      </c>
      <c r="E402" s="18"/>
      <c r="F402" s="23">
        <f>F403</f>
        <v>1852.2</v>
      </c>
      <c r="G402" s="23">
        <f t="shared" ref="G402:H403" si="122">G403</f>
        <v>2330.6036199999999</v>
      </c>
      <c r="H402" s="23">
        <f t="shared" si="122"/>
        <v>2344.29133</v>
      </c>
    </row>
    <row r="403" spans="1:8" ht="31.5" x14ac:dyDescent="0.25">
      <c r="A403" s="39" t="s">
        <v>105</v>
      </c>
      <c r="B403" s="68">
        <v>10</v>
      </c>
      <c r="C403" s="69" t="s">
        <v>132</v>
      </c>
      <c r="D403" s="64" t="s">
        <v>106</v>
      </c>
      <c r="E403" s="18"/>
      <c r="F403" s="23">
        <f>F404</f>
        <v>1852.2</v>
      </c>
      <c r="G403" s="23">
        <f t="shared" si="122"/>
        <v>2330.6036199999999</v>
      </c>
      <c r="H403" s="23">
        <f t="shared" si="122"/>
        <v>2344.29133</v>
      </c>
    </row>
    <row r="404" spans="1:8" x14ac:dyDescent="0.25">
      <c r="A404" s="41" t="s">
        <v>107</v>
      </c>
      <c r="B404" s="68">
        <v>10</v>
      </c>
      <c r="C404" s="69" t="s">
        <v>132</v>
      </c>
      <c r="D404" s="64" t="s">
        <v>108</v>
      </c>
      <c r="E404" s="15"/>
      <c r="F404" s="23">
        <f>SUM(F405:F405)</f>
        <v>1852.2</v>
      </c>
      <c r="G404" s="23">
        <f>SUM(G405:G405)</f>
        <v>2330.6036199999999</v>
      </c>
      <c r="H404" s="23">
        <f>SUM(H405:H405)</f>
        <v>2344.29133</v>
      </c>
    </row>
    <row r="405" spans="1:8" x14ac:dyDescent="0.25">
      <c r="A405" s="39" t="s">
        <v>383</v>
      </c>
      <c r="B405" s="68">
        <v>10</v>
      </c>
      <c r="C405" s="69" t="s">
        <v>132</v>
      </c>
      <c r="D405" s="64" t="s">
        <v>108</v>
      </c>
      <c r="E405" s="15">
        <v>300</v>
      </c>
      <c r="F405" s="22">
        <v>1852.2</v>
      </c>
      <c r="G405" s="22">
        <v>2330.6036199999999</v>
      </c>
      <c r="H405" s="22">
        <v>2344.29133</v>
      </c>
    </row>
    <row r="406" spans="1:8" x14ac:dyDescent="0.25">
      <c r="A406" s="37" t="s">
        <v>114</v>
      </c>
      <c r="B406" s="5" t="s">
        <v>189</v>
      </c>
      <c r="C406" s="5" t="s">
        <v>12</v>
      </c>
      <c r="D406" s="7"/>
      <c r="E406" s="6"/>
      <c r="F406" s="22">
        <f>F407</f>
        <v>455.8</v>
      </c>
      <c r="G406" s="22">
        <f t="shared" ref="G406:H409" si="123">G407</f>
        <v>455.8</v>
      </c>
      <c r="H406" s="22">
        <f t="shared" si="123"/>
        <v>455.8</v>
      </c>
    </row>
    <row r="407" spans="1:8" ht="47.25" x14ac:dyDescent="0.25">
      <c r="A407" s="37" t="s">
        <v>97</v>
      </c>
      <c r="B407" s="5" t="s">
        <v>189</v>
      </c>
      <c r="C407" s="5" t="s">
        <v>12</v>
      </c>
      <c r="D407" s="7" t="s">
        <v>8</v>
      </c>
      <c r="E407" s="6"/>
      <c r="F407" s="22">
        <f>F408</f>
        <v>455.8</v>
      </c>
      <c r="G407" s="22">
        <f t="shared" si="123"/>
        <v>455.8</v>
      </c>
      <c r="H407" s="22">
        <f t="shared" si="123"/>
        <v>455.8</v>
      </c>
    </row>
    <row r="408" spans="1:8" ht="31.5" x14ac:dyDescent="0.25">
      <c r="A408" s="37" t="s">
        <v>439</v>
      </c>
      <c r="B408" s="5" t="s">
        <v>189</v>
      </c>
      <c r="C408" s="5" t="s">
        <v>12</v>
      </c>
      <c r="D408" s="7" t="s">
        <v>115</v>
      </c>
      <c r="E408" s="6"/>
      <c r="F408" s="22">
        <f>F409</f>
        <v>455.8</v>
      </c>
      <c r="G408" s="22">
        <f t="shared" si="123"/>
        <v>455.8</v>
      </c>
      <c r="H408" s="22">
        <f t="shared" si="123"/>
        <v>455.8</v>
      </c>
    </row>
    <row r="409" spans="1:8" ht="31.5" x14ac:dyDescent="0.25">
      <c r="A409" s="37" t="s">
        <v>438</v>
      </c>
      <c r="B409" s="5" t="s">
        <v>189</v>
      </c>
      <c r="C409" s="5" t="s">
        <v>12</v>
      </c>
      <c r="D409" s="7" t="s">
        <v>116</v>
      </c>
      <c r="E409" s="6"/>
      <c r="F409" s="22">
        <f>F410</f>
        <v>455.8</v>
      </c>
      <c r="G409" s="22">
        <f t="shared" si="123"/>
        <v>455.8</v>
      </c>
      <c r="H409" s="22">
        <f t="shared" si="123"/>
        <v>455.8</v>
      </c>
    </row>
    <row r="410" spans="1:8" ht="31.5" x14ac:dyDescent="0.25">
      <c r="A410" s="37" t="s">
        <v>117</v>
      </c>
      <c r="B410" s="5" t="s">
        <v>189</v>
      </c>
      <c r="C410" s="5" t="s">
        <v>12</v>
      </c>
      <c r="D410" s="7" t="s">
        <v>118</v>
      </c>
      <c r="E410" s="6"/>
      <c r="F410" s="22">
        <f>SUM(F411:F412)</f>
        <v>455.8</v>
      </c>
      <c r="G410" s="22">
        <f t="shared" ref="G410:H410" si="124">SUM(G411:G412)</f>
        <v>455.8</v>
      </c>
      <c r="H410" s="22">
        <f t="shared" si="124"/>
        <v>455.8</v>
      </c>
    </row>
    <row r="411" spans="1:8" ht="31.5" hidden="1" x14ac:dyDescent="0.25">
      <c r="A411" s="36" t="s">
        <v>381</v>
      </c>
      <c r="B411" s="5" t="s">
        <v>189</v>
      </c>
      <c r="C411" s="5" t="s">
        <v>12</v>
      </c>
      <c r="D411" s="7" t="s">
        <v>190</v>
      </c>
      <c r="E411" s="5">
        <v>200</v>
      </c>
      <c r="F411" s="22"/>
      <c r="G411" s="22"/>
      <c r="H411" s="22"/>
    </row>
    <row r="412" spans="1:8" ht="31.5" x14ac:dyDescent="0.25">
      <c r="A412" s="37" t="s">
        <v>384</v>
      </c>
      <c r="B412" s="5" t="s">
        <v>189</v>
      </c>
      <c r="C412" s="5" t="s">
        <v>12</v>
      </c>
      <c r="D412" s="7" t="s">
        <v>118</v>
      </c>
      <c r="E412" s="5">
        <v>600</v>
      </c>
      <c r="F412" s="22">
        <v>455.8</v>
      </c>
      <c r="G412" s="22">
        <v>455.8</v>
      </c>
      <c r="H412" s="22">
        <v>455.8</v>
      </c>
    </row>
    <row r="413" spans="1:8" ht="31.5" hidden="1" x14ac:dyDescent="0.25">
      <c r="A413" s="36" t="s">
        <v>191</v>
      </c>
      <c r="B413" s="48" t="s">
        <v>189</v>
      </c>
      <c r="C413" s="48" t="s">
        <v>12</v>
      </c>
      <c r="D413" s="49" t="s">
        <v>192</v>
      </c>
      <c r="E413" s="50"/>
      <c r="F413" s="57">
        <f>F414</f>
        <v>0</v>
      </c>
      <c r="G413" s="57">
        <f t="shared" ref="G413:H416" si="125">G414</f>
        <v>0</v>
      </c>
      <c r="H413" s="57">
        <f t="shared" si="125"/>
        <v>0</v>
      </c>
    </row>
    <row r="414" spans="1:8" ht="31.5" hidden="1" x14ac:dyDescent="0.25">
      <c r="A414" s="36" t="s">
        <v>193</v>
      </c>
      <c r="B414" s="48" t="s">
        <v>189</v>
      </c>
      <c r="C414" s="48" t="s">
        <v>12</v>
      </c>
      <c r="D414" s="49" t="s">
        <v>194</v>
      </c>
      <c r="E414" s="50"/>
      <c r="F414" s="57">
        <f>F415</f>
        <v>0</v>
      </c>
      <c r="G414" s="57">
        <f t="shared" si="125"/>
        <v>0</v>
      </c>
      <c r="H414" s="57">
        <f t="shared" si="125"/>
        <v>0</v>
      </c>
    </row>
    <row r="415" spans="1:8" ht="63" hidden="1" x14ac:dyDescent="0.25">
      <c r="A415" s="36" t="s">
        <v>296</v>
      </c>
      <c r="B415" s="48" t="s">
        <v>189</v>
      </c>
      <c r="C415" s="48" t="s">
        <v>12</v>
      </c>
      <c r="D415" s="49" t="s">
        <v>196</v>
      </c>
      <c r="E415" s="50"/>
      <c r="F415" s="57">
        <f>F416</f>
        <v>0</v>
      </c>
      <c r="G415" s="57">
        <f t="shared" si="125"/>
        <v>0</v>
      </c>
      <c r="H415" s="57">
        <f t="shared" si="125"/>
        <v>0</v>
      </c>
    </row>
    <row r="416" spans="1:8" hidden="1" x14ac:dyDescent="0.25">
      <c r="A416" s="36" t="s">
        <v>297</v>
      </c>
      <c r="B416" s="48" t="s">
        <v>189</v>
      </c>
      <c r="C416" s="48" t="s">
        <v>12</v>
      </c>
      <c r="D416" s="49" t="s">
        <v>298</v>
      </c>
      <c r="E416" s="50"/>
      <c r="F416" s="57">
        <f>F417</f>
        <v>0</v>
      </c>
      <c r="G416" s="57">
        <f t="shared" si="125"/>
        <v>0</v>
      </c>
      <c r="H416" s="57">
        <f t="shared" si="125"/>
        <v>0</v>
      </c>
    </row>
    <row r="417" spans="1:8" ht="31.5" hidden="1" x14ac:dyDescent="0.25">
      <c r="A417" s="36" t="s">
        <v>381</v>
      </c>
      <c r="B417" s="48" t="s">
        <v>189</v>
      </c>
      <c r="C417" s="48" t="s">
        <v>12</v>
      </c>
      <c r="D417" s="66" t="s">
        <v>298</v>
      </c>
      <c r="E417" s="48">
        <v>200</v>
      </c>
      <c r="F417" s="57"/>
      <c r="G417" s="57"/>
      <c r="H417" s="57"/>
    </row>
    <row r="418" spans="1:8" x14ac:dyDescent="0.25">
      <c r="A418" s="36" t="s">
        <v>299</v>
      </c>
      <c r="B418" s="48" t="s">
        <v>300</v>
      </c>
      <c r="C418" s="48" t="s">
        <v>149</v>
      </c>
      <c r="D418" s="49"/>
      <c r="E418" s="50"/>
      <c r="F418" s="57">
        <f>F419+F430</f>
        <v>58021.4</v>
      </c>
      <c r="G418" s="57">
        <f t="shared" ref="G418:H418" si="126">G419+G430</f>
        <v>126863.79999999999</v>
      </c>
      <c r="H418" s="57">
        <f t="shared" si="126"/>
        <v>909</v>
      </c>
    </row>
    <row r="419" spans="1:8" x14ac:dyDescent="0.25">
      <c r="A419" s="36" t="s">
        <v>301</v>
      </c>
      <c r="B419" s="48" t="s">
        <v>300</v>
      </c>
      <c r="C419" s="48" t="s">
        <v>165</v>
      </c>
      <c r="D419" s="49"/>
      <c r="E419" s="50"/>
      <c r="F419" s="57">
        <f>F420</f>
        <v>898.3</v>
      </c>
      <c r="G419" s="57">
        <f t="shared" ref="G419:H420" si="127">G420</f>
        <v>899.4</v>
      </c>
      <c r="H419" s="57">
        <f t="shared" si="127"/>
        <v>909</v>
      </c>
    </row>
    <row r="420" spans="1:8" ht="31.5" x14ac:dyDescent="0.25">
      <c r="A420" s="36" t="s">
        <v>302</v>
      </c>
      <c r="B420" s="48" t="s">
        <v>300</v>
      </c>
      <c r="C420" s="48" t="s">
        <v>165</v>
      </c>
      <c r="D420" s="49" t="s">
        <v>192</v>
      </c>
      <c r="E420" s="50"/>
      <c r="F420" s="57">
        <f>F421</f>
        <v>898.3</v>
      </c>
      <c r="G420" s="57">
        <f t="shared" si="127"/>
        <v>899.4</v>
      </c>
      <c r="H420" s="57">
        <f t="shared" si="127"/>
        <v>909</v>
      </c>
    </row>
    <row r="421" spans="1:8" x14ac:dyDescent="0.25">
      <c r="A421" s="36" t="s">
        <v>303</v>
      </c>
      <c r="B421" s="48" t="s">
        <v>300</v>
      </c>
      <c r="C421" s="48" t="s">
        <v>165</v>
      </c>
      <c r="D421" s="49" t="s">
        <v>304</v>
      </c>
      <c r="E421" s="50"/>
      <c r="F421" s="57">
        <f>F422+F427</f>
        <v>898.3</v>
      </c>
      <c r="G421" s="57">
        <f>G422+G427</f>
        <v>899.4</v>
      </c>
      <c r="H421" s="57">
        <f>H422+H427</f>
        <v>909</v>
      </c>
    </row>
    <row r="422" spans="1:8" ht="31.5" x14ac:dyDescent="0.25">
      <c r="A422" s="36" t="s">
        <v>305</v>
      </c>
      <c r="B422" s="48" t="s">
        <v>300</v>
      </c>
      <c r="C422" s="48" t="s">
        <v>165</v>
      </c>
      <c r="D422" s="49" t="s">
        <v>306</v>
      </c>
      <c r="E422" s="50"/>
      <c r="F422" s="57">
        <f>F423+F425</f>
        <v>898.3</v>
      </c>
      <c r="G422" s="57">
        <f t="shared" ref="G422:H422" si="128">G423+G425</f>
        <v>899.4</v>
      </c>
      <c r="H422" s="57">
        <f t="shared" si="128"/>
        <v>909</v>
      </c>
    </row>
    <row r="423" spans="1:8" x14ac:dyDescent="0.25">
      <c r="A423" s="36" t="s">
        <v>437</v>
      </c>
      <c r="B423" s="48" t="s">
        <v>300</v>
      </c>
      <c r="C423" s="48" t="s">
        <v>165</v>
      </c>
      <c r="D423" s="49" t="s">
        <v>307</v>
      </c>
      <c r="E423" s="50"/>
      <c r="F423" s="57">
        <f>F424</f>
        <v>230.2</v>
      </c>
      <c r="G423" s="57">
        <f t="shared" ref="G423:H423" si="129">G424</f>
        <v>239.4</v>
      </c>
      <c r="H423" s="57">
        <f t="shared" si="129"/>
        <v>249</v>
      </c>
    </row>
    <row r="424" spans="1:8" ht="31.5" x14ac:dyDescent="0.25">
      <c r="A424" s="36" t="s">
        <v>381</v>
      </c>
      <c r="B424" s="70" t="s">
        <v>300</v>
      </c>
      <c r="C424" s="48" t="s">
        <v>165</v>
      </c>
      <c r="D424" s="71" t="s">
        <v>307</v>
      </c>
      <c r="E424" s="70">
        <v>200</v>
      </c>
      <c r="F424" s="72">
        <v>230.2</v>
      </c>
      <c r="G424" s="72">
        <v>239.4</v>
      </c>
      <c r="H424" s="72">
        <v>249</v>
      </c>
    </row>
    <row r="425" spans="1:8" ht="31.5" x14ac:dyDescent="0.25">
      <c r="A425" s="44" t="s">
        <v>308</v>
      </c>
      <c r="B425" s="73" t="s">
        <v>300</v>
      </c>
      <c r="C425" s="70" t="s">
        <v>165</v>
      </c>
      <c r="D425" s="74" t="s">
        <v>309</v>
      </c>
      <c r="E425" s="85"/>
      <c r="F425" s="89">
        <f>F426</f>
        <v>668.1</v>
      </c>
      <c r="G425" s="89">
        <f t="shared" ref="G425:H425" si="130">G426</f>
        <v>660</v>
      </c>
      <c r="H425" s="89">
        <f t="shared" si="130"/>
        <v>660</v>
      </c>
    </row>
    <row r="426" spans="1:8" ht="31.5" x14ac:dyDescent="0.25">
      <c r="A426" s="36" t="s">
        <v>381</v>
      </c>
      <c r="B426" s="73" t="s">
        <v>300</v>
      </c>
      <c r="C426" s="73" t="s">
        <v>165</v>
      </c>
      <c r="D426" s="74" t="s">
        <v>309</v>
      </c>
      <c r="E426" s="85">
        <v>200</v>
      </c>
      <c r="F426" s="89">
        <v>668.1</v>
      </c>
      <c r="G426" s="89">
        <v>660</v>
      </c>
      <c r="H426" s="89">
        <v>660</v>
      </c>
    </row>
    <row r="427" spans="1:8" hidden="1" x14ac:dyDescent="0.25">
      <c r="A427" s="44" t="s">
        <v>310</v>
      </c>
      <c r="B427" s="73" t="s">
        <v>300</v>
      </c>
      <c r="C427" s="73" t="s">
        <v>165</v>
      </c>
      <c r="D427" s="74" t="s">
        <v>311</v>
      </c>
      <c r="E427" s="85"/>
      <c r="F427" s="89">
        <f>F428</f>
        <v>0</v>
      </c>
      <c r="G427" s="89">
        <f t="shared" ref="G427:H428" si="131">G428</f>
        <v>0</v>
      </c>
      <c r="H427" s="89">
        <f t="shared" si="131"/>
        <v>0</v>
      </c>
    </row>
    <row r="428" spans="1:8" ht="63" hidden="1" x14ac:dyDescent="0.25">
      <c r="A428" s="44" t="s">
        <v>312</v>
      </c>
      <c r="B428" s="73" t="s">
        <v>300</v>
      </c>
      <c r="C428" s="73" t="s">
        <v>165</v>
      </c>
      <c r="D428" s="74" t="s">
        <v>313</v>
      </c>
      <c r="E428" s="85"/>
      <c r="F428" s="89">
        <f>F429</f>
        <v>0</v>
      </c>
      <c r="G428" s="89">
        <f t="shared" si="131"/>
        <v>0</v>
      </c>
      <c r="H428" s="89">
        <f t="shared" si="131"/>
        <v>0</v>
      </c>
    </row>
    <row r="429" spans="1:8" ht="31.5" hidden="1" x14ac:dyDescent="0.25">
      <c r="A429" s="45" t="s">
        <v>381</v>
      </c>
      <c r="B429" s="75" t="s">
        <v>300</v>
      </c>
      <c r="C429" s="75" t="s">
        <v>165</v>
      </c>
      <c r="D429" s="76" t="s">
        <v>313</v>
      </c>
      <c r="E429" s="90">
        <v>200</v>
      </c>
      <c r="F429" s="91"/>
      <c r="G429" s="91">
        <v>0</v>
      </c>
      <c r="H429" s="91"/>
    </row>
    <row r="430" spans="1:8" x14ac:dyDescent="0.25">
      <c r="A430" s="46" t="s">
        <v>436</v>
      </c>
      <c r="B430" s="73">
        <v>11</v>
      </c>
      <c r="C430" s="74" t="s">
        <v>186</v>
      </c>
      <c r="D430" s="74"/>
      <c r="E430" s="85"/>
      <c r="F430" s="89">
        <f>F431</f>
        <v>57123.1</v>
      </c>
      <c r="G430" s="89">
        <f t="shared" ref="G430:H430" si="132">G431</f>
        <v>125964.4</v>
      </c>
      <c r="H430" s="89">
        <f t="shared" si="132"/>
        <v>0</v>
      </c>
    </row>
    <row r="431" spans="1:8" ht="94.5" x14ac:dyDescent="0.25">
      <c r="A431" s="47" t="s">
        <v>390</v>
      </c>
      <c r="B431" s="77">
        <v>11</v>
      </c>
      <c r="C431" s="78" t="s">
        <v>186</v>
      </c>
      <c r="D431" s="78" t="s">
        <v>316</v>
      </c>
      <c r="E431" s="79"/>
      <c r="F431" s="80">
        <f t="shared" ref="F431:H434" si="133">F432</f>
        <v>57123.1</v>
      </c>
      <c r="G431" s="80">
        <f t="shared" si="133"/>
        <v>125964.4</v>
      </c>
      <c r="H431" s="80">
        <f t="shared" si="133"/>
        <v>0</v>
      </c>
    </row>
    <row r="432" spans="1:8" ht="78.75" x14ac:dyDescent="0.25">
      <c r="A432" s="36" t="s">
        <v>334</v>
      </c>
      <c r="B432" s="48">
        <v>11</v>
      </c>
      <c r="C432" s="49" t="s">
        <v>186</v>
      </c>
      <c r="D432" s="49" t="s">
        <v>335</v>
      </c>
      <c r="E432" s="50"/>
      <c r="F432" s="57">
        <f t="shared" si="133"/>
        <v>57123.1</v>
      </c>
      <c r="G432" s="57">
        <f t="shared" si="133"/>
        <v>125964.4</v>
      </c>
      <c r="H432" s="57">
        <f t="shared" si="133"/>
        <v>0</v>
      </c>
    </row>
    <row r="433" spans="1:8" ht="47.25" x14ac:dyDescent="0.25">
      <c r="A433" s="36" t="s">
        <v>336</v>
      </c>
      <c r="B433" s="48">
        <v>11</v>
      </c>
      <c r="C433" s="49" t="s">
        <v>186</v>
      </c>
      <c r="D433" s="49" t="s">
        <v>337</v>
      </c>
      <c r="E433" s="50"/>
      <c r="F433" s="57">
        <f t="shared" si="133"/>
        <v>57123.1</v>
      </c>
      <c r="G433" s="57">
        <f t="shared" si="133"/>
        <v>125964.4</v>
      </c>
      <c r="H433" s="57">
        <f t="shared" si="133"/>
        <v>0</v>
      </c>
    </row>
    <row r="434" spans="1:8" ht="31.5" x14ac:dyDescent="0.25">
      <c r="A434" s="36" t="s">
        <v>361</v>
      </c>
      <c r="B434" s="48">
        <v>11</v>
      </c>
      <c r="C434" s="49" t="s">
        <v>186</v>
      </c>
      <c r="D434" s="49" t="s">
        <v>362</v>
      </c>
      <c r="E434" s="50"/>
      <c r="F434" s="57">
        <f t="shared" si="133"/>
        <v>57123.1</v>
      </c>
      <c r="G434" s="57">
        <f t="shared" si="133"/>
        <v>125964.4</v>
      </c>
      <c r="H434" s="57">
        <f t="shared" si="133"/>
        <v>0</v>
      </c>
    </row>
    <row r="435" spans="1:8" ht="31.5" x14ac:dyDescent="0.25">
      <c r="A435" s="36" t="s">
        <v>363</v>
      </c>
      <c r="B435" s="48">
        <v>11</v>
      </c>
      <c r="C435" s="49" t="s">
        <v>186</v>
      </c>
      <c r="D435" s="49" t="s">
        <v>362</v>
      </c>
      <c r="E435" s="48">
        <v>500</v>
      </c>
      <c r="F435" s="57">
        <v>57123.1</v>
      </c>
      <c r="G435" s="57">
        <v>125964.4</v>
      </c>
      <c r="H435" s="57">
        <v>0</v>
      </c>
    </row>
    <row r="436" spans="1:8" ht="47.25" x14ac:dyDescent="0.25">
      <c r="A436" s="36" t="s">
        <v>364</v>
      </c>
      <c r="B436" s="48" t="s">
        <v>365</v>
      </c>
      <c r="C436" s="49" t="s">
        <v>149</v>
      </c>
      <c r="D436" s="49"/>
      <c r="E436" s="50"/>
      <c r="F436" s="57">
        <f>F437+F444</f>
        <v>63756</v>
      </c>
      <c r="G436" s="57">
        <f t="shared" ref="G436:H436" si="134">G437+G444</f>
        <v>50548</v>
      </c>
      <c r="H436" s="57">
        <f t="shared" si="134"/>
        <v>48575</v>
      </c>
    </row>
    <row r="437" spans="1:8" ht="47.25" x14ac:dyDescent="0.25">
      <c r="A437" s="36" t="s">
        <v>366</v>
      </c>
      <c r="B437" s="48" t="s">
        <v>365</v>
      </c>
      <c r="C437" s="48" t="s">
        <v>5</v>
      </c>
      <c r="D437" s="49"/>
      <c r="E437" s="50"/>
      <c r="F437" s="57">
        <f>F438</f>
        <v>8136</v>
      </c>
      <c r="G437" s="57">
        <f t="shared" ref="G437:H440" si="135">G438</f>
        <v>7656</v>
      </c>
      <c r="H437" s="57">
        <f t="shared" si="135"/>
        <v>7990</v>
      </c>
    </row>
    <row r="438" spans="1:8" ht="94.5" x14ac:dyDescent="0.25">
      <c r="A438" s="36" t="s">
        <v>390</v>
      </c>
      <c r="B438" s="48" t="s">
        <v>365</v>
      </c>
      <c r="C438" s="48" t="s">
        <v>5</v>
      </c>
      <c r="D438" s="49" t="s">
        <v>316</v>
      </c>
      <c r="E438" s="50"/>
      <c r="F438" s="57">
        <f>F439</f>
        <v>8136</v>
      </c>
      <c r="G438" s="57">
        <f t="shared" si="135"/>
        <v>7656</v>
      </c>
      <c r="H438" s="57">
        <f t="shared" si="135"/>
        <v>7990</v>
      </c>
    </row>
    <row r="439" spans="1:8" ht="78.75" x14ac:dyDescent="0.25">
      <c r="A439" s="36" t="s">
        <v>334</v>
      </c>
      <c r="B439" s="48" t="s">
        <v>365</v>
      </c>
      <c r="C439" s="48" t="s">
        <v>5</v>
      </c>
      <c r="D439" s="49" t="s">
        <v>335</v>
      </c>
      <c r="E439" s="50"/>
      <c r="F439" s="57">
        <f>F440</f>
        <v>8136</v>
      </c>
      <c r="G439" s="57">
        <f t="shared" si="135"/>
        <v>7656</v>
      </c>
      <c r="H439" s="57">
        <f t="shared" si="135"/>
        <v>7990</v>
      </c>
    </row>
    <row r="440" spans="1:8" ht="31.5" x14ac:dyDescent="0.25">
      <c r="A440" s="36" t="s">
        <v>367</v>
      </c>
      <c r="B440" s="48" t="s">
        <v>365</v>
      </c>
      <c r="C440" s="48" t="s">
        <v>5</v>
      </c>
      <c r="D440" s="49" t="s">
        <v>368</v>
      </c>
      <c r="E440" s="50"/>
      <c r="F440" s="57">
        <f>F441</f>
        <v>8136</v>
      </c>
      <c r="G440" s="57">
        <f t="shared" si="135"/>
        <v>7656</v>
      </c>
      <c r="H440" s="57">
        <f t="shared" si="135"/>
        <v>7990</v>
      </c>
    </row>
    <row r="441" spans="1:8" ht="31.5" x14ac:dyDescent="0.25">
      <c r="A441" s="36" t="s">
        <v>435</v>
      </c>
      <c r="B441" s="48" t="s">
        <v>365</v>
      </c>
      <c r="C441" s="48" t="s">
        <v>5</v>
      </c>
      <c r="D441" s="49" t="s">
        <v>369</v>
      </c>
      <c r="E441" s="50"/>
      <c r="F441" s="57">
        <f>F442+F443</f>
        <v>8136</v>
      </c>
      <c r="G441" s="57">
        <f t="shared" ref="G441:H441" si="136">G442+G443</f>
        <v>7656</v>
      </c>
      <c r="H441" s="57">
        <f t="shared" si="136"/>
        <v>7990</v>
      </c>
    </row>
    <row r="442" spans="1:8" ht="31.5" x14ac:dyDescent="0.25">
      <c r="A442" s="36" t="s">
        <v>363</v>
      </c>
      <c r="B442" s="48" t="s">
        <v>365</v>
      </c>
      <c r="C442" s="48" t="s">
        <v>5</v>
      </c>
      <c r="D442" s="49" t="s">
        <v>416</v>
      </c>
      <c r="E442" s="48">
        <v>500</v>
      </c>
      <c r="F442" s="57">
        <v>3536</v>
      </c>
      <c r="G442" s="57">
        <v>3076</v>
      </c>
      <c r="H442" s="57">
        <v>3190</v>
      </c>
    </row>
    <row r="443" spans="1:8" ht="31.5" x14ac:dyDescent="0.25">
      <c r="A443" s="36" t="s">
        <v>363</v>
      </c>
      <c r="B443" s="48" t="s">
        <v>365</v>
      </c>
      <c r="C443" s="48" t="s">
        <v>5</v>
      </c>
      <c r="D443" s="49" t="s">
        <v>417</v>
      </c>
      <c r="E443" s="48">
        <v>500</v>
      </c>
      <c r="F443" s="57">
        <v>4600</v>
      </c>
      <c r="G443" s="57">
        <v>4580</v>
      </c>
      <c r="H443" s="57">
        <v>4800</v>
      </c>
    </row>
    <row r="444" spans="1:8" x14ac:dyDescent="0.25">
      <c r="A444" s="36" t="s">
        <v>374</v>
      </c>
      <c r="B444" s="48" t="s">
        <v>365</v>
      </c>
      <c r="C444" s="48" t="s">
        <v>122</v>
      </c>
      <c r="D444" s="49"/>
      <c r="E444" s="50"/>
      <c r="F444" s="57">
        <f>F445</f>
        <v>55620</v>
      </c>
      <c r="G444" s="57">
        <f t="shared" ref="G444:H445" si="137">G445</f>
        <v>42892</v>
      </c>
      <c r="H444" s="57">
        <f t="shared" si="137"/>
        <v>40585</v>
      </c>
    </row>
    <row r="445" spans="1:8" ht="94.5" x14ac:dyDescent="0.25">
      <c r="A445" s="36" t="s">
        <v>390</v>
      </c>
      <c r="B445" s="48" t="s">
        <v>365</v>
      </c>
      <c r="C445" s="48" t="s">
        <v>122</v>
      </c>
      <c r="D445" s="49" t="s">
        <v>316</v>
      </c>
      <c r="E445" s="50"/>
      <c r="F445" s="57">
        <f>F446</f>
        <v>55620</v>
      </c>
      <c r="G445" s="57">
        <f t="shared" si="137"/>
        <v>42892</v>
      </c>
      <c r="H445" s="57">
        <f t="shared" si="137"/>
        <v>40585</v>
      </c>
    </row>
    <row r="446" spans="1:8" ht="78.75" x14ac:dyDescent="0.25">
      <c r="A446" s="36" t="s">
        <v>334</v>
      </c>
      <c r="B446" s="48" t="s">
        <v>365</v>
      </c>
      <c r="C446" s="48" t="s">
        <v>122</v>
      </c>
      <c r="D446" s="49" t="s">
        <v>335</v>
      </c>
      <c r="E446" s="50"/>
      <c r="F446" s="57">
        <f>F450+F447</f>
        <v>55620</v>
      </c>
      <c r="G446" s="57">
        <f t="shared" ref="G446:H446" si="138">G450+G447</f>
        <v>42892</v>
      </c>
      <c r="H446" s="57">
        <f t="shared" si="138"/>
        <v>40585</v>
      </c>
    </row>
    <row r="447" spans="1:8" ht="31.5" x14ac:dyDescent="0.25">
      <c r="A447" s="36" t="s">
        <v>370</v>
      </c>
      <c r="B447" s="48" t="s">
        <v>365</v>
      </c>
      <c r="C447" s="48" t="s">
        <v>122</v>
      </c>
      <c r="D447" s="49" t="s">
        <v>371</v>
      </c>
      <c r="E447" s="50"/>
      <c r="F447" s="57">
        <f>F448</f>
        <v>52120</v>
      </c>
      <c r="G447" s="57">
        <f t="shared" ref="G447:H448" si="139">G448</f>
        <v>40892</v>
      </c>
      <c r="H447" s="57">
        <f t="shared" si="139"/>
        <v>40585</v>
      </c>
    </row>
    <row r="448" spans="1:8" ht="31.5" x14ac:dyDescent="0.25">
      <c r="A448" s="36" t="s">
        <v>372</v>
      </c>
      <c r="B448" s="48" t="s">
        <v>365</v>
      </c>
      <c r="C448" s="48" t="s">
        <v>122</v>
      </c>
      <c r="D448" s="49" t="s">
        <v>373</v>
      </c>
      <c r="E448" s="50"/>
      <c r="F448" s="57">
        <f>F449</f>
        <v>52120</v>
      </c>
      <c r="G448" s="57">
        <f t="shared" si="139"/>
        <v>40892</v>
      </c>
      <c r="H448" s="57">
        <f t="shared" si="139"/>
        <v>40585</v>
      </c>
    </row>
    <row r="449" spans="1:8" ht="31.5" x14ac:dyDescent="0.25">
      <c r="A449" s="36" t="s">
        <v>363</v>
      </c>
      <c r="B449" s="48" t="s">
        <v>365</v>
      </c>
      <c r="C449" s="48" t="s">
        <v>122</v>
      </c>
      <c r="D449" s="49" t="s">
        <v>373</v>
      </c>
      <c r="E449" s="48">
        <v>500</v>
      </c>
      <c r="F449" s="22">
        <v>52120</v>
      </c>
      <c r="G449" s="22">
        <v>40892</v>
      </c>
      <c r="H449" s="22">
        <v>40585</v>
      </c>
    </row>
    <row r="450" spans="1:8" ht="47.25" x14ac:dyDescent="0.25">
      <c r="A450" s="36" t="s">
        <v>336</v>
      </c>
      <c r="B450" s="48" t="s">
        <v>365</v>
      </c>
      <c r="C450" s="48" t="s">
        <v>122</v>
      </c>
      <c r="D450" s="49" t="s">
        <v>337</v>
      </c>
      <c r="E450" s="50"/>
      <c r="F450" s="57">
        <f>F453+F455+F451</f>
        <v>3500</v>
      </c>
      <c r="G450" s="57">
        <f t="shared" ref="G450:H450" si="140">G453+G455</f>
        <v>2000</v>
      </c>
      <c r="H450" s="57">
        <f t="shared" si="140"/>
        <v>0</v>
      </c>
    </row>
    <row r="451" spans="1:8" ht="31.5" x14ac:dyDescent="0.25">
      <c r="A451" s="59" t="s">
        <v>461</v>
      </c>
      <c r="B451" s="81" t="s">
        <v>365</v>
      </c>
      <c r="C451" s="81" t="s">
        <v>122</v>
      </c>
      <c r="D451" s="82" t="s">
        <v>462</v>
      </c>
      <c r="E451" s="83"/>
      <c r="F451" s="92">
        <f>F452</f>
        <v>200</v>
      </c>
      <c r="G451" s="57"/>
      <c r="H451" s="57"/>
    </row>
    <row r="452" spans="1:8" x14ac:dyDescent="0.25">
      <c r="A452" s="45" t="s">
        <v>357</v>
      </c>
      <c r="B452" s="73" t="s">
        <v>365</v>
      </c>
      <c r="C452" s="73" t="s">
        <v>122</v>
      </c>
      <c r="D452" s="84" t="s">
        <v>462</v>
      </c>
      <c r="E452" s="85">
        <v>500</v>
      </c>
      <c r="F452" s="89">
        <v>200</v>
      </c>
      <c r="G452" s="57"/>
      <c r="H452" s="57"/>
    </row>
    <row r="453" spans="1:8" ht="78.75" x14ac:dyDescent="0.25">
      <c r="A453" s="36" t="s">
        <v>375</v>
      </c>
      <c r="B453" s="48" t="s">
        <v>365</v>
      </c>
      <c r="C453" s="48" t="s">
        <v>122</v>
      </c>
      <c r="D453" s="49" t="s">
        <v>376</v>
      </c>
      <c r="E453" s="50"/>
      <c r="F453" s="57">
        <f>F454</f>
        <v>300</v>
      </c>
      <c r="G453" s="57">
        <f t="shared" ref="G453:H453" si="141">G454</f>
        <v>0</v>
      </c>
      <c r="H453" s="57">
        <f t="shared" si="141"/>
        <v>0</v>
      </c>
    </row>
    <row r="454" spans="1:8" ht="31.5" x14ac:dyDescent="0.25">
      <c r="A454" s="36" t="s">
        <v>340</v>
      </c>
      <c r="B454" s="48" t="s">
        <v>365</v>
      </c>
      <c r="C454" s="48" t="s">
        <v>122</v>
      </c>
      <c r="D454" s="49" t="s">
        <v>376</v>
      </c>
      <c r="E454" s="48">
        <v>500</v>
      </c>
      <c r="F454" s="57">
        <v>300</v>
      </c>
      <c r="G454" s="57"/>
      <c r="H454" s="57"/>
    </row>
    <row r="455" spans="1:8" ht="47.25" x14ac:dyDescent="0.25">
      <c r="A455" s="36" t="s">
        <v>377</v>
      </c>
      <c r="B455" s="48" t="s">
        <v>365</v>
      </c>
      <c r="C455" s="48" t="s">
        <v>122</v>
      </c>
      <c r="D455" s="49" t="s">
        <v>378</v>
      </c>
      <c r="E455" s="48"/>
      <c r="F455" s="57">
        <f>F456</f>
        <v>3000</v>
      </c>
      <c r="G455" s="57">
        <f t="shared" ref="G455:H455" si="142">G456</f>
        <v>2000</v>
      </c>
      <c r="H455" s="57">
        <f t="shared" si="142"/>
        <v>0</v>
      </c>
    </row>
    <row r="456" spans="1:8" ht="31.5" x14ac:dyDescent="0.25">
      <c r="A456" s="36" t="s">
        <v>340</v>
      </c>
      <c r="B456" s="48" t="s">
        <v>365</v>
      </c>
      <c r="C456" s="86" t="s">
        <v>122</v>
      </c>
      <c r="D456" s="49" t="s">
        <v>378</v>
      </c>
      <c r="E456" s="48">
        <v>500</v>
      </c>
      <c r="F456" s="57">
        <v>3000</v>
      </c>
      <c r="G456" s="57">
        <v>2000</v>
      </c>
      <c r="H456" s="57"/>
    </row>
  </sheetData>
  <mergeCells count="3">
    <mergeCell ref="F3:H3"/>
    <mergeCell ref="F1:H1"/>
    <mergeCell ref="A2:H2"/>
  </mergeCells>
  <pageMargins left="0.70866141732283472" right="0.31496062992125984" top="0.35433070866141736" bottom="0.35433070866141736" header="0.31496062992125984" footer="0.31496062992125984"/>
  <pageSetup scale="6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2023-11-16T05:41:15Z</cp:lastPrinted>
  <dcterms:created xsi:type="dcterms:W3CDTF">2018-12-13T10:58:34Z</dcterms:created>
  <dcterms:modified xsi:type="dcterms:W3CDTF">2023-11-27T05:12:10Z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