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Уведомление (по объектам)" sheetId="2" r:id="rId1"/>
  </sheets>
  <definedNames>
    <definedName name="_xlnm.Print_Area" localSheetId="0">'Уведомление (по объектам)'!$A$1:$F$548</definedName>
  </definedNames>
  <calcPr calcId="144525"/>
</workbook>
</file>

<file path=xl/calcChain.xml><?xml version="1.0" encoding="utf-8"?>
<calcChain xmlns="http://schemas.openxmlformats.org/spreadsheetml/2006/main">
  <c r="F190" i="2" l="1"/>
  <c r="F183" i="2"/>
  <c r="F369" i="2"/>
  <c r="F302" i="2"/>
  <c r="F216" i="2"/>
  <c r="F162" i="2"/>
  <c r="F161" i="2" s="1"/>
  <c r="F160" i="2" s="1"/>
  <c r="F21" i="2" l="1"/>
  <c r="F397" i="2"/>
  <c r="F535" i="2"/>
  <c r="F543" i="2"/>
  <c r="F537" i="2"/>
  <c r="F41" i="2"/>
  <c r="F367" i="2"/>
  <c r="F305" i="2"/>
  <c r="F248" i="2"/>
  <c r="F243" i="2"/>
  <c r="F255" i="2"/>
  <c r="F238" i="2"/>
  <c r="F428" i="2"/>
  <c r="F415" i="2"/>
  <c r="F384" i="2"/>
  <c r="F386" i="2"/>
  <c r="F321" i="2"/>
  <c r="F201" i="2"/>
  <c r="F67" i="2"/>
  <c r="F62" i="2"/>
  <c r="F25" i="2"/>
  <c r="F19" i="2"/>
  <c r="F359" i="2" l="1"/>
  <c r="F545" i="2"/>
  <c r="F541" i="2"/>
  <c r="F533" i="2"/>
  <c r="F531" i="2"/>
  <c r="F422" i="2"/>
  <c r="F169" i="2"/>
  <c r="F263" i="2"/>
  <c r="F246" i="2" l="1"/>
  <c r="F225" i="2"/>
  <c r="F223" i="2"/>
  <c r="F214" i="2" l="1"/>
  <c r="F115" i="2"/>
  <c r="F413" i="2"/>
  <c r="F404" i="2"/>
  <c r="F403" i="2" s="1"/>
  <c r="F178" i="2"/>
  <c r="F177" i="2" s="1"/>
  <c r="F176" i="2" s="1"/>
  <c r="F175" i="2" s="1"/>
  <c r="F97" i="2" l="1"/>
  <c r="F356" i="2"/>
  <c r="F355" i="2" s="1"/>
  <c r="F354" i="2" s="1"/>
  <c r="F182" i="2" l="1"/>
  <c r="F181" i="2" s="1"/>
  <c r="F174" i="2" s="1"/>
  <c r="F420" i="2"/>
  <c r="F194" i="2" l="1"/>
  <c r="F193" i="2" s="1"/>
  <c r="F258" i="2" l="1"/>
  <c r="F200" i="2" l="1"/>
  <c r="F199" i="2" s="1"/>
  <c r="F198" i="2" s="1"/>
  <c r="F197" i="2" s="1"/>
  <c r="F196" i="2" s="1"/>
  <c r="F137" i="2" l="1"/>
  <c r="F240" i="2"/>
  <c r="F50" i="2"/>
  <c r="F49" i="2" s="1"/>
  <c r="F48" i="2" s="1"/>
  <c r="F47" i="2" s="1"/>
  <c r="F46" i="2" s="1"/>
  <c r="F95" i="2"/>
  <c r="F94" i="2" s="1"/>
  <c r="F93" i="2" s="1"/>
  <c r="F90" i="2"/>
  <c r="F89" i="2" s="1"/>
  <c r="F85" i="2"/>
  <c r="F84" i="2" s="1"/>
  <c r="F82" i="2"/>
  <c r="F79" i="2"/>
  <c r="F76" i="2"/>
  <c r="F72" i="2"/>
  <c r="F71" i="2" s="1"/>
  <c r="F64" i="2"/>
  <c r="F61" i="2" s="1"/>
  <c r="F43" i="2"/>
  <c r="F219" i="2"/>
  <c r="F528" i="2"/>
  <c r="F527" i="2" s="1"/>
  <c r="F508" i="2"/>
  <c r="F505" i="2"/>
  <c r="F269" i="2"/>
  <c r="F261" i="2"/>
  <c r="F235" i="2"/>
  <c r="F460" i="2"/>
  <c r="F547" i="2"/>
  <c r="F539" i="2"/>
  <c r="F521" i="2"/>
  <c r="F520" i="2" s="1"/>
  <c r="F519" i="2" s="1"/>
  <c r="F518" i="2" s="1"/>
  <c r="F517" i="2" s="1"/>
  <c r="F514" i="2"/>
  <c r="F513" i="2" s="1"/>
  <c r="F512" i="2" s="1"/>
  <c r="F511" i="2" s="1"/>
  <c r="F510" i="2" s="1"/>
  <c r="F419" i="2"/>
  <c r="F418" i="2" s="1"/>
  <c r="F417" i="2" s="1"/>
  <c r="F291" i="2"/>
  <c r="F290" i="2" s="1"/>
  <c r="F289" i="2" s="1"/>
  <c r="F288" i="2" s="1"/>
  <c r="F189" i="2"/>
  <c r="F188" i="2" s="1"/>
  <c r="F187" i="2" s="1"/>
  <c r="F173" i="2" s="1"/>
  <c r="F171" i="2"/>
  <c r="F167" i="2"/>
  <c r="F147" i="2"/>
  <c r="F146" i="2" s="1"/>
  <c r="F145" i="2" s="1"/>
  <c r="F143" i="2"/>
  <c r="F142" i="2" s="1"/>
  <c r="F141" i="2" s="1"/>
  <c r="F530" i="2" l="1"/>
  <c r="F40" i="2"/>
  <c r="F39" i="2" s="1"/>
  <c r="F38" i="2" s="1"/>
  <c r="F60" i="2"/>
  <c r="F166" i="2"/>
  <c r="F165" i="2" s="1"/>
  <c r="F164" i="2" s="1"/>
  <c r="F75" i="2"/>
  <c r="F70" i="2" s="1"/>
  <c r="F69" i="2" s="1"/>
  <c r="F59" i="2"/>
  <c r="F140" i="2"/>
  <c r="F139" i="2" s="1"/>
  <c r="F526" i="2" l="1"/>
  <c r="F525" i="2" s="1"/>
  <c r="F524" i="2" s="1"/>
  <c r="F516" i="2" s="1"/>
  <c r="F12" i="2" l="1"/>
  <c r="F11" i="2" s="1"/>
  <c r="F507" i="2"/>
  <c r="F503" i="2"/>
  <c r="F496" i="2"/>
  <c r="F495" i="2" s="1"/>
  <c r="F494" i="2" s="1"/>
  <c r="F493" i="2" s="1"/>
  <c r="F479" i="2"/>
  <c r="F478" i="2" s="1"/>
  <c r="F476" i="2"/>
  <c r="F475" i="2" s="1"/>
  <c r="F473" i="2"/>
  <c r="F472" i="2" s="1"/>
  <c r="F469" i="2"/>
  <c r="F468" i="2" s="1"/>
  <c r="F466" i="2"/>
  <c r="F465" i="2" s="1"/>
  <c r="F371" i="2"/>
  <c r="F363" i="2"/>
  <c r="F350" i="2"/>
  <c r="F349" i="2" s="1"/>
  <c r="F348" i="2" s="1"/>
  <c r="F344" i="2"/>
  <c r="F340" i="2"/>
  <c r="F335" i="2"/>
  <c r="F334" i="2" s="1"/>
  <c r="F312" i="2"/>
  <c r="F311" i="2" s="1"/>
  <c r="F308" i="2"/>
  <c r="F307" i="2" s="1"/>
  <c r="F297" i="2"/>
  <c r="F296" i="2" s="1"/>
  <c r="F285" i="2"/>
  <c r="F284" i="2" s="1"/>
  <c r="F281" i="2"/>
  <c r="F280" i="2" s="1"/>
  <c r="F276" i="2"/>
  <c r="F275" i="2" s="1"/>
  <c r="F272" i="2"/>
  <c r="F271" i="2" s="1"/>
  <c r="F268" i="2"/>
  <c r="F251" i="2"/>
  <c r="F231" i="2"/>
  <c r="F209" i="2"/>
  <c r="F208" i="2" s="1"/>
  <c r="F56" i="2"/>
  <c r="F55" i="2" s="1"/>
  <c r="F54" i="2" s="1"/>
  <c r="F53" i="2" s="1"/>
  <c r="F52" i="2" s="1"/>
  <c r="F362" i="2" l="1"/>
  <c r="F361" i="2" s="1"/>
  <c r="F353" i="2" s="1"/>
  <c r="F352" i="2" s="1"/>
  <c r="F230" i="2"/>
  <c r="F229" i="2" s="1"/>
  <c r="F9" i="2"/>
  <c r="F8" i="2" s="1"/>
  <c r="F10" i="2"/>
  <c r="F207" i="2"/>
  <c r="F206" i="2" s="1"/>
  <c r="F205" i="2" s="1"/>
  <c r="F502" i="2"/>
  <c r="F501" i="2" s="1"/>
  <c r="F500" i="2" s="1"/>
  <c r="F499" i="2" s="1"/>
  <c r="F498" i="2" s="1"/>
  <c r="F339" i="2"/>
  <c r="F333" i="2" s="1"/>
  <c r="F332" i="2" s="1"/>
  <c r="F331" i="2" s="1"/>
  <c r="F279" i="2"/>
  <c r="F295" i="2"/>
  <c r="F294" i="2" s="1"/>
  <c r="F464" i="2"/>
  <c r="F463" i="2" s="1"/>
  <c r="F228" i="2" l="1"/>
  <c r="F227" i="2" s="1"/>
  <c r="F444" i="2"/>
  <c r="F443" i="2" s="1"/>
  <c r="F440" i="2"/>
  <c r="F439" i="2" s="1"/>
  <c r="F435" i="2"/>
  <c r="F434" i="2" s="1"/>
  <c r="F430" i="2"/>
  <c r="F427" i="2" s="1"/>
  <c r="F409" i="2"/>
  <c r="F408" i="2" s="1"/>
  <c r="F401" i="2"/>
  <c r="F399" i="2"/>
  <c r="F393" i="2"/>
  <c r="F389" i="2"/>
  <c r="F388" i="2" s="1"/>
  <c r="F380" i="2"/>
  <c r="F379" i="2" s="1"/>
  <c r="F328" i="2"/>
  <c r="F327" i="2" s="1"/>
  <c r="F323" i="2"/>
  <c r="F317" i="2"/>
  <c r="F316" i="2" l="1"/>
  <c r="F315" i="2" s="1"/>
  <c r="F314" i="2" s="1"/>
  <c r="F293" i="2" s="1"/>
  <c r="F204" i="2" s="1"/>
  <c r="F392" i="2"/>
  <c r="F391" i="2" s="1"/>
  <c r="F407" i="2"/>
  <c r="F378" i="2"/>
  <c r="F426" i="2"/>
  <c r="F425" i="2" s="1"/>
  <c r="F424" i="2" s="1"/>
  <c r="F377" i="2" l="1"/>
  <c r="F490" i="2"/>
  <c r="F489" i="2" s="1"/>
  <c r="F488" i="2" s="1"/>
  <c r="F487" i="2" s="1"/>
  <c r="F486" i="2" s="1"/>
  <c r="F459" i="2"/>
  <c r="F457" i="2"/>
  <c r="F456" i="2" s="1"/>
  <c r="F484" i="2"/>
  <c r="F483" i="2" s="1"/>
  <c r="F451" i="2"/>
  <c r="F450" i="2" s="1"/>
  <c r="F449" i="2" s="1"/>
  <c r="F448" i="2" s="1"/>
  <c r="F447" i="2" s="1"/>
  <c r="F158" i="2"/>
  <c r="F156" i="2"/>
  <c r="F153" i="2"/>
  <c r="F152" i="2" s="1"/>
  <c r="F135" i="2"/>
  <c r="F128" i="2"/>
  <c r="F127" i="2" s="1"/>
  <c r="F126" i="2" s="1"/>
  <c r="F124" i="2"/>
  <c r="F123" i="2" s="1"/>
  <c r="F122" i="2" s="1"/>
  <c r="F112" i="2"/>
  <c r="F111" i="2" s="1"/>
  <c r="F109" i="2"/>
  <c r="F108" i="2" s="1"/>
  <c r="F103" i="2"/>
  <c r="F102" i="2" s="1"/>
  <c r="F101" i="2" s="1"/>
  <c r="F100" i="2" s="1"/>
  <c r="F99" i="2" s="1"/>
  <c r="F27" i="2"/>
  <c r="F24" i="2" s="1"/>
  <c r="F18" i="2"/>
  <c r="F376" i="2" l="1"/>
  <c r="F375" i="2" s="1"/>
  <c r="F134" i="2"/>
  <c r="F133" i="2" s="1"/>
  <c r="F132" i="2" s="1"/>
  <c r="F131" i="2" s="1"/>
  <c r="F455" i="2"/>
  <c r="F454" i="2" s="1"/>
  <c r="F453" i="2" s="1"/>
  <c r="F107" i="2"/>
  <c r="F481" i="2"/>
  <c r="F462" i="2" s="1"/>
  <c r="F482" i="2"/>
  <c r="F121" i="2"/>
  <c r="F120" i="2" s="1"/>
  <c r="F155" i="2"/>
  <c r="F17" i="2"/>
  <c r="F16" i="2"/>
  <c r="F15" i="2" s="1"/>
  <c r="F106" i="2" l="1"/>
  <c r="F105" i="2" s="1"/>
  <c r="F446" i="2"/>
  <c r="F151" i="2"/>
  <c r="F150" i="2" s="1"/>
  <c r="F149" i="2" s="1"/>
  <c r="F119" i="2" s="1"/>
  <c r="F35" i="2" l="1"/>
  <c r="F34" i="2" s="1"/>
  <c r="F32" i="2" s="1"/>
  <c r="F31" i="2" l="1"/>
  <c r="F7" i="2" l="1"/>
  <c r="F6" i="2" s="1"/>
</calcChain>
</file>

<file path=xl/sharedStrings.xml><?xml version="1.0" encoding="utf-8"?>
<sst xmlns="http://schemas.openxmlformats.org/spreadsheetml/2006/main" count="2097" uniqueCount="520">
  <si>
    <t>Рз</t>
  </si>
  <si>
    <t>Пр</t>
  </si>
  <si>
    <t>ЦСР</t>
  </si>
  <si>
    <t>ВР</t>
  </si>
  <si>
    <t>ОБЩЕГОСУДАРСТВЕННЫЕ ВОПРОСЫ</t>
  </si>
  <si>
    <t>01</t>
  </si>
  <si>
    <t>13</t>
  </si>
  <si>
    <t>244</t>
  </si>
  <si>
    <t>0600000000</t>
  </si>
  <si>
    <t>0610000000</t>
  </si>
  <si>
    <t>Основное мероприятие "Обеспечение деятельности Совета народных депутатов и контрольно-счетной комиссии"</t>
  </si>
  <si>
    <t>0610300000</t>
  </si>
  <si>
    <t>06</t>
  </si>
  <si>
    <t>0610382050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</si>
  <si>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</si>
  <si>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деятельности председателя контрольно-счетной комиссии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</si>
  <si>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</si>
  <si>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"Муниципальное управление и социальная поддержка граждан"</t>
  </si>
  <si>
    <t>Подпрограмма "Обеспечение деятельности администрации и подведомственных учреждений"</t>
  </si>
  <si>
    <t>0610100000</t>
  </si>
  <si>
    <t>Расходы на обеспечение деятельности главы администрации Каменского муниципального района</t>
  </si>
  <si>
    <t>0610182020</t>
  </si>
  <si>
    <t>0610200000</t>
  </si>
  <si>
    <t>Расходы на обеспечение функций  органов местного самоуправления</t>
  </si>
  <si>
    <t>0610282010</t>
  </si>
  <si>
    <t>Другие общегосударственные вопросы</t>
  </si>
  <si>
    <t>Муниципальная программа Каменского муниципального района Воронежской области "Развитие сельского хозяйства и управление муниципальным имуществом"</t>
  </si>
  <si>
    <t>0300000000</t>
  </si>
  <si>
    <t>Подпрограмма "Управление муниципальным имуществом"</t>
  </si>
  <si>
    <t>0350000000</t>
  </si>
  <si>
    <t>0350100000</t>
  </si>
  <si>
    <t>Расходы, связанные с управлением муниципальной собственностью</t>
  </si>
  <si>
    <t>0350180150</t>
  </si>
  <si>
    <t>Муниципальная программа "Муниципальное управление Каменского муниципального района"</t>
  </si>
  <si>
    <t>06100000000</t>
  </si>
  <si>
    <t>Выполнение других расходных обязательств</t>
  </si>
  <si>
    <t>0610280200</t>
  </si>
  <si>
    <t>Основное мероприятие "Обеспечение деятельности органами местного самоуправления администрации Каменского муниципального района переданных отдельных государственных полномочий"</t>
  </si>
  <si>
    <t>0610400000</t>
  </si>
  <si>
    <t>Осуществление переданных органам местного самоуправления полномочий Воронежской области по содержанию и организации деятельности административной комиссии</t>
  </si>
  <si>
    <t>0610478470</t>
  </si>
  <si>
    <t>0610478391</t>
  </si>
  <si>
    <t>Осуществление переданных органам местного самоуправления полномочий Воронежской области по сбору информации от поселений, входящих в муниципальный район, необходимой для ведения регистра муниципальных правовых актов</t>
  </si>
  <si>
    <t>0610478090</t>
  </si>
  <si>
    <t>Основное мероприятие "Обеспечение деятельности МКУ "СОДОМС"</t>
  </si>
  <si>
    <t>0610700000</t>
  </si>
  <si>
    <t>Расходы на обеспечение деятельности (оказание услуг) муниципальных учреждений</t>
  </si>
  <si>
    <t>0610700590</t>
  </si>
  <si>
    <t>Основное мероприятие "Обеспечение деятельности МКУ "ЦБП"</t>
  </si>
  <si>
    <t>0610800000</t>
  </si>
  <si>
    <t>0610800590</t>
  </si>
  <si>
    <t>НАЦИОНАЛЬНАЯ ОБОРОНА</t>
  </si>
  <si>
    <t>Мобилизационная подготовка экономики</t>
  </si>
  <si>
    <t>Непрограммные расходы администрации Каменского муниципального района Воронежской области</t>
  </si>
  <si>
    <t>9900000000</t>
  </si>
  <si>
    <t>Обеспечение деятельности администрации Каменского муниципального района</t>
  </si>
  <si>
    <t>9910000000</t>
  </si>
  <si>
    <t>9910080350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</si>
  <si>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</si>
  <si>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</si>
  <si>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Каменского муниципального района Воронежской области "Защита населения и территории Каменского муниципального района от чрезвычайных ситуаций, обеспечение пожарной безопасности и безопасности людей на водных объектах"</t>
  </si>
  <si>
    <t>0700000000</t>
  </si>
  <si>
    <t>0510000000</t>
  </si>
  <si>
    <t>Основное мероприятие "Развитие и модернизация защиты населения от угроз чрезвычайных ситуаций и пожаров"</t>
  </si>
  <si>
    <t>0700100000</t>
  </si>
  <si>
    <t>Мероприятия в сфере защиты населения от чрезвычайных ситуаций и пожаров</t>
  </si>
  <si>
    <t>0700181430</t>
  </si>
  <si>
    <t>0700200000</t>
  </si>
  <si>
    <t>0700200590</t>
  </si>
  <si>
    <t>НАЦИОНАЛЬНАЯ ЭКОНОМИКА</t>
  </si>
  <si>
    <t>Сельское хозяйство и рыболовство</t>
  </si>
  <si>
    <t>0320000000</t>
  </si>
  <si>
    <t>Основное мероприятие "Обеспечение проведения противоэпизоотических мероприятий"</t>
  </si>
  <si>
    <t>0320100000</t>
  </si>
  <si>
    <t>Подпрограмма "Информационное обеспечение агропромышленного комплекса. предприятий различных форм собственности. малых форм хозяйствования и населения Каменского муниципального района"</t>
  </si>
  <si>
    <t>0340000000</t>
  </si>
  <si>
    <t>Основное мероприятие "Обеспечение деятельности МКУ "ИКЦ"</t>
  </si>
  <si>
    <t>0340100000</t>
  </si>
  <si>
    <t>0340100590</t>
  </si>
  <si>
    <t>Транспорт</t>
  </si>
  <si>
    <t>Субсидии муниципальным предприятиям Каменского муниципального района</t>
  </si>
  <si>
    <t>0350181310</t>
  </si>
  <si>
    <t>0400000000</t>
  </si>
  <si>
    <t>Подпрограмма "Развитие и поддержка малого и среднего предпринимательства"</t>
  </si>
  <si>
    <t>0410000000</t>
  </si>
  <si>
    <t>Основное мероприятие «Информационная и консультационная поддержка субъектов малого и среднего предпринимательства »</t>
  </si>
  <si>
    <t>0410100000</t>
  </si>
  <si>
    <t>Информационная и консультационная поддержка субъектов малого и среднего предпринимательства</t>
  </si>
  <si>
    <t>0410181800</t>
  </si>
  <si>
    <t>0410200000</t>
  </si>
  <si>
    <t>Предоставление грантов начинающим субъектам малого предпринимательства</t>
  </si>
  <si>
    <t>0410288640</t>
  </si>
  <si>
    <t xml:space="preserve">Предоставление субсидий на компенсацию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    </t>
  </si>
  <si>
    <t>0410288650</t>
  </si>
  <si>
    <t>СОЦИАЛЬНАЯ ПОЛИТИКА</t>
  </si>
  <si>
    <t>Пенсионное обеспечение</t>
  </si>
  <si>
    <t>Муниципальная программа Каменского муниципального района Воронежской области "Муниципальное управление и социальная поддержка граждан"</t>
  </si>
  <si>
    <t>Основное мероприятие "Обеспечение выплат отдельным категориям граждан"</t>
  </si>
  <si>
    <t>0610500000</t>
  </si>
  <si>
    <t>Доплаты к пенсиям муниципальным служащим</t>
  </si>
  <si>
    <t>0610580470</t>
  </si>
  <si>
    <t>Муниципальная программа "Обеспечение   жильем и коммунальными услугами населения района"</t>
  </si>
  <si>
    <t>0500000000</t>
  </si>
  <si>
    <t>Подпрограмма "Обеспечение жильем молодых семей"</t>
  </si>
  <si>
    <t>Основное мероприятие "Обеспечение жильем молодых семей"</t>
  </si>
  <si>
    <t>0510100000</t>
  </si>
  <si>
    <t xml:space="preserve"> Субсидии на обеспечение жильем молодых семей  </t>
  </si>
  <si>
    <t>05101 L4970</t>
  </si>
  <si>
    <t>Оказание социальной помощи отдельным категориям граждан</t>
  </si>
  <si>
    <t>0610580620</t>
  </si>
  <si>
    <t>Основное мероприятие "Организация   районных мероприятий"</t>
  </si>
  <si>
    <t>0610600000</t>
  </si>
  <si>
    <t>0610680490</t>
  </si>
  <si>
    <t>Другие вопросы в области социальной политики</t>
  </si>
  <si>
    <t>0620000000</t>
  </si>
  <si>
    <t>0620100000</t>
  </si>
  <si>
    <t>Поддержка социально ориентированных некоммерческих организаций</t>
  </si>
  <si>
    <t>0620180780</t>
  </si>
  <si>
    <t>ОБРАЗОВАНИЕ</t>
  </si>
  <si>
    <t>07</t>
  </si>
  <si>
    <t>Дополнительное образование детей</t>
  </si>
  <si>
    <t>03</t>
  </si>
  <si>
    <t>Муниципальная программа Каменского муниципального района Воронежской области "Развитие культуры"</t>
  </si>
  <si>
    <t>0200000000</t>
  </si>
  <si>
    <t>Подпрограмма "Художественно-эстетическое воспитание детей в МКОУ ДО "Каменская Детская школа искусств"</t>
  </si>
  <si>
    <t>0210000000</t>
  </si>
  <si>
    <t>Основное мероприятие "Сохранность и эффективное функционирование учреждений"</t>
  </si>
  <si>
    <t>0210100000</t>
  </si>
  <si>
    <t>0210100590</t>
  </si>
  <si>
    <t>Укрепление материально-технической базы и оснащение оборудованием детских дкол искуств</t>
  </si>
  <si>
    <t>06101L5190</t>
  </si>
  <si>
    <t>04</t>
  </si>
  <si>
    <t>Оснащение образовательных учреждений в сфере культуры музыкальными инструментами, материалами</t>
  </si>
  <si>
    <t>02101L5190</t>
  </si>
  <si>
    <t>приобретение основных средств</t>
  </si>
  <si>
    <t>Региональный проект "Культурна среда"</t>
  </si>
  <si>
    <t>021А1 00000</t>
  </si>
  <si>
    <t>Государственная поддержка учреждений культуры (Оснащение образовательных учреждений в сфере культуры музыкальными инструментами, материалами)</t>
  </si>
  <si>
    <t>021А1 55190</t>
  </si>
  <si>
    <t xml:space="preserve">Увеличение стоимости основных средств </t>
  </si>
  <si>
    <t>КУЛЬТУРА, КИНЕМАТОГРАФИЯ</t>
  </si>
  <si>
    <t>08</t>
  </si>
  <si>
    <t>Культура</t>
  </si>
  <si>
    <t>Подпрограмма "Организация досуга населения учреждениями культурно-досуговыми учреждениями  Каменского муниципального района"</t>
  </si>
  <si>
    <t>0220000000</t>
  </si>
  <si>
    <t>Основное мероприятие "Сохранение и развитие культурно-досуговой деятельности Каменского муниципального района"</t>
  </si>
  <si>
    <t>0220100000</t>
  </si>
  <si>
    <t>0220100590</t>
  </si>
  <si>
    <t xml:space="preserve"> </t>
  </si>
  <si>
    <t>Обеспечение развития и укрепление материально-технической базы муниципальных домов культуры</t>
  </si>
  <si>
    <t>Увеличение стоимости основных средств (Здания и сооружения (реконструкция))</t>
  </si>
  <si>
    <t>Основное мероприятие "Выполнение переданных полномочий по заключенным соглашениям"</t>
  </si>
  <si>
    <t>0220300000</t>
  </si>
  <si>
    <t>Выполнение переданных полномочий по решению вопросов местного значения в соответствии с заключенными соглашениями</t>
  </si>
  <si>
    <t>0220388050</t>
  </si>
  <si>
    <t>Подпрограмма "Обеспечение библиотечного обслуживания населения Каменского муниципального района"</t>
  </si>
  <si>
    <t>0230000000</t>
  </si>
  <si>
    <t>Основное мероприятие "Развитие библиотечной деятельности"</t>
  </si>
  <si>
    <t>0230100000</t>
  </si>
  <si>
    <t>0230100590</t>
  </si>
  <si>
    <t>Поощрение победителей районного смотра - конкурса "Лучшее учреждение культуры"</t>
  </si>
  <si>
    <t>0230188450</t>
  </si>
  <si>
    <t>Софинансирование мероприятия по комплектованию книжных фондов библиотек</t>
  </si>
  <si>
    <t>02301L5190</t>
  </si>
  <si>
    <t>02</t>
  </si>
  <si>
    <t>Подпрограмма "Развитие музейного дела"</t>
  </si>
  <si>
    <t>0240000000</t>
  </si>
  <si>
    <t>Основное мероприятие "Организация музейного обслуживания населения"</t>
  </si>
  <si>
    <t>0240100000</t>
  </si>
  <si>
    <t>0240100590</t>
  </si>
  <si>
    <t>Другие вопросы в области культуры, кинематографии</t>
  </si>
  <si>
    <t>Муниципальная программа Каменского муниципального района Воронежской области "Развитие культуры и туризма"</t>
  </si>
  <si>
    <t>Подпрограмма "Обеспечение реализации муниципальной программы"</t>
  </si>
  <si>
    <t>0250000000</t>
  </si>
  <si>
    <t>Основное мероприятие "Финансовое обеспечение деятельности органов исполнительной власти отдела по культуре администрации Каменского муниципального района"</t>
  </si>
  <si>
    <t>0250100000</t>
  </si>
  <si>
    <t>0250182010</t>
  </si>
  <si>
    <t>Основное мероприятие "Осуществление бухгалтерского обслуживание финансово-хозяйственной деятельности муниципальных казенных учреждений культуры и дополнительного образования"</t>
  </si>
  <si>
    <t>0250200000</t>
  </si>
  <si>
    <t>0250200590</t>
  </si>
  <si>
    <t>Основное мероприятие "Финансовое обеспечение выполнения других обязательств отдела по культуре администрации Каменского муниципального района Воронежской области"</t>
  </si>
  <si>
    <t>0250300000</t>
  </si>
  <si>
    <t>0250300590</t>
  </si>
  <si>
    <t>0250400000</t>
  </si>
  <si>
    <t>0250488050</t>
  </si>
  <si>
    <t>05</t>
  </si>
  <si>
    <t>Основное мероприятие "Обеспечение деятельности комиссии по делам несовершеннолетних и защите их прав"</t>
  </si>
  <si>
    <t>Основное мероприятие "Обеспечение деятельности комиссии по ведению регистра муниципальных актов и укрепление материально-технической базы"</t>
  </si>
  <si>
    <t>12</t>
  </si>
  <si>
    <t>10</t>
  </si>
  <si>
    <t>0220180780</t>
  </si>
  <si>
    <t>Мунициапальная программа Каменского муниципального района "Развитие образования"</t>
  </si>
  <si>
    <t>0100000000</t>
  </si>
  <si>
    <t>Подпрограмма "Социлизация детей-сирот и детей, нуждающихся в особой заботе государства"</t>
  </si>
  <si>
    <t>0120000000</t>
  </si>
  <si>
    <t>Основное мероприятие "Расходы на   выполнение переданных полномочий по организации и осуществлению деятельности по опеке и попечительству"</t>
  </si>
  <si>
    <t>0120900000</t>
  </si>
  <si>
    <t>0120978392</t>
  </si>
  <si>
    <t>Дошкольное образование</t>
  </si>
  <si>
    <t>Подпрограмма "Развитие дошкольного и общего образования"</t>
  </si>
  <si>
    <t>0110000000</t>
  </si>
  <si>
    <t>Основное мероприятие "Развитие дошкольного образования"</t>
  </si>
  <si>
    <t>0110100000</t>
  </si>
  <si>
    <t>0110100590</t>
  </si>
  <si>
    <t>Обеспечение государственных гарантий на получение общедоступного дошкольного образования</t>
  </si>
  <si>
    <t>0110178290</t>
  </si>
  <si>
    <t>Общее образование</t>
  </si>
  <si>
    <t>Основное мероприятие "Развитие общего образования"</t>
  </si>
  <si>
    <t>0110200000</t>
  </si>
  <si>
    <t>0110200590</t>
  </si>
  <si>
    <t>0110253030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</si>
  <si>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организаций</t>
  </si>
  <si>
    <t>01102L3040</t>
  </si>
  <si>
    <t>Материально-техническое оснащение муниципальных образовательных учреждений</t>
  </si>
  <si>
    <t>01102S8940</t>
  </si>
  <si>
    <t>Приобретение основных средств</t>
  </si>
  <si>
    <t>Обеспечение государственных гарантий реализации прав на получение общедоступного дошкольного образования, общего образования, а также дополнительного образования детей в общеобразовательных учреждениях</t>
  </si>
  <si>
    <t>0110278120</t>
  </si>
  <si>
    <t>Софинансирование мероприятий по капитальному ремонту объектов муниципальной собственности</t>
  </si>
  <si>
    <t>01102S8750</t>
  </si>
  <si>
    <t>Региональный проект "Современная школа"</t>
  </si>
  <si>
    <t>011Е100000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</si>
  <si>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</si>
  <si>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011Е151690</t>
  </si>
  <si>
    <t>Региональный проект "Успех каждого ребенка"</t>
  </si>
  <si>
    <t>011Е200000</t>
  </si>
  <si>
    <t>Создание в общеобразовательных организациях , расположенных в сельской местности и малых городах, условий для занятий физической культурой и спортом</t>
  </si>
  <si>
    <t>011Е250970</t>
  </si>
  <si>
    <t>Региональный проект "Цифровая образовательная среда"</t>
  </si>
  <si>
    <t>011Е400000</t>
  </si>
  <si>
    <t>Обеспечение образовательных организаций материально-технической базой для внедрения цифровой образовательной среды</t>
  </si>
  <si>
    <t>011Е452100</t>
  </si>
  <si>
    <t>Подпрограмма "Обеспечение общественного порядка и противодействие преступности"</t>
  </si>
  <si>
    <t>0180000000</t>
  </si>
  <si>
    <t>Основное мероприятие "Обеспечение развития систем связи, оповещения, накопления и обработки информации"</t>
  </si>
  <si>
    <t>0180100000</t>
  </si>
  <si>
    <t>0180181370</t>
  </si>
  <si>
    <t>Основное мероприятие "Повышение безопасности дорожного движения в Каменском муниципальном районе Воронежской области"</t>
  </si>
  <si>
    <t>0180200000</t>
  </si>
  <si>
    <t>Мероприятия в сфере повышения безопасности дорожного движения</t>
  </si>
  <si>
    <t>01802181380</t>
  </si>
  <si>
    <t>Подпрограмма "Развитие дополнительного образования и воспитания"</t>
  </si>
  <si>
    <t>0130000000</t>
  </si>
  <si>
    <t>Основное мероприятие "Развитие дополнительного образования и воспитания детей"</t>
  </si>
  <si>
    <t>0130100000</t>
  </si>
  <si>
    <t>0130100590</t>
  </si>
  <si>
    <t xml:space="preserve">Работы, услуги по содержанию имущества  </t>
  </si>
  <si>
    <t>013Е200000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</si>
  <si>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</si>
  <si>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013Е254910</t>
  </si>
  <si>
    <t>Основное мероприятие "Организация и проведение внешкольных мероприятий"</t>
  </si>
  <si>
    <t>0130200000</t>
  </si>
  <si>
    <t>Мероприятия в области дополнительного образования</t>
  </si>
  <si>
    <t>0130280270</t>
  </si>
  <si>
    <t>Молодежная политика</t>
  </si>
  <si>
    <t>0140000000</t>
  </si>
  <si>
    <t>Основное мероприятие "Организация отдыха и оздоровления детей и молодежи в лагерях дневного пребывания, профильных лагерях и лагерях труда и отдыха"</t>
  </si>
  <si>
    <t>0140100000</t>
  </si>
  <si>
    <t>Софинансирование мероприятий по организации отдыха и оздоровления детей и молодежи</t>
  </si>
  <si>
    <t>01401S8320</t>
  </si>
  <si>
    <t>Основное мероприятие "Организация отдыха и оздоровления детей и молодежи в МКУ "Детский оздоровительный лагерь "Чайка"</t>
  </si>
  <si>
    <t>0140200000</t>
  </si>
  <si>
    <t>0140200590</t>
  </si>
  <si>
    <t>Организация отдыха детей в каникулярное время</t>
  </si>
  <si>
    <t>01402S8410</t>
  </si>
  <si>
    <t>Подпрограмма "Вовлечение молодежи в социальную практику"</t>
  </si>
  <si>
    <t>0150000000</t>
  </si>
  <si>
    <t>Основное мероприятие "Вовлечение молодежи в социальную практику"</t>
  </si>
  <si>
    <t>0150100000</t>
  </si>
  <si>
    <t>Мероприятия связанные с вовлечением молодежи в социальную практику</t>
  </si>
  <si>
    <t>0150180310</t>
  </si>
  <si>
    <t>Другие вопросы в области образования</t>
  </si>
  <si>
    <t>09</t>
  </si>
  <si>
    <t>0170000000</t>
  </si>
  <si>
    <t>Основное мероприятие "Прочие мероприятия в области образования"</t>
  </si>
  <si>
    <t>0170100000</t>
  </si>
  <si>
    <t>0170100590</t>
  </si>
  <si>
    <t>0170182010</t>
  </si>
  <si>
    <t>Охрана семьи и детства</t>
  </si>
  <si>
    <t>0120100000</t>
  </si>
  <si>
    <t>0120152600</t>
  </si>
  <si>
    <t>Основное мероприятие "Компенсация части родительской платы за содержание ребенка в государственных общеобразовательных организациях, реализующих основную общеобразовательную программу дошкольного образования"</t>
  </si>
  <si>
    <t>012020000</t>
  </si>
  <si>
    <t>Компенсация части родительской платы за содержание ребенка в государственных общеобразовательных организациях, реализующих основную общеобразовательную программу дошкольного образования</t>
  </si>
  <si>
    <t>0120278150</t>
  </si>
  <si>
    <t>Основное мероприятие "Обеспечение выплат приемной семье на содержание подопечных детей"</t>
  </si>
  <si>
    <t>0120400000</t>
  </si>
  <si>
    <t>Осуществление отдельных государственных полномочий Воронежской области по обеспечению выплат приемной семье на содержание подопечных детей</t>
  </si>
  <si>
    <t>0120478541</t>
  </si>
  <si>
    <t>Основное мероприятие "Расходы на обеспечение выплаты вознаграждения. причитающегося приемному родителю"</t>
  </si>
  <si>
    <t>0120500000</t>
  </si>
  <si>
    <t>Осуществление отдельных государственных полномочий Воронежской области по обеспечению выплаты вознаграждения, причитающегося приемному родителю</t>
  </si>
  <si>
    <t>0120578542</t>
  </si>
  <si>
    <t>Основное мероприятие "Расходы на обеспечение выплат семьям опекунов на содержание подопечных детей"</t>
  </si>
  <si>
    <t>0120600000</t>
  </si>
  <si>
    <t>0120678543</t>
  </si>
  <si>
    <t>Основное мероприятие "Расходы на организацию санатарно-курортного лечения детей и на выполнение переданных полномочий по организации и осуществлению деятельности по опеке и попечительству"</t>
  </si>
  <si>
    <t>Прочие мероприятия</t>
  </si>
  <si>
    <t>0120980300</t>
  </si>
  <si>
    <t>ФИЗИЧЕСКАЯ КУЛЬТУРА И СПОРТ</t>
  </si>
  <si>
    <t>11</t>
  </si>
  <si>
    <t>Массовый спорт</t>
  </si>
  <si>
    <t>Муниципальная программа Каменского муниципального района Воронежской области "Развитие образования"</t>
  </si>
  <si>
    <t>Подпрограмма "Развитие физической культуры и спорта"</t>
  </si>
  <si>
    <t>0190000000</t>
  </si>
  <si>
    <t>Основное мероприятие "Развитие физической культуры и сорта"</t>
  </si>
  <si>
    <t>0190100000</t>
  </si>
  <si>
    <t>0190180410</t>
  </si>
  <si>
    <t>Реализация мероприятий по созданию условий для развития физической культуры и массового спорта</t>
  </si>
  <si>
    <t>01901S8790</t>
  </si>
  <si>
    <t>Региональный проект "Спорт- норма жизни"</t>
  </si>
  <si>
    <t>019Р500000</t>
  </si>
  <si>
    <t>Оснащение объектов спортивной инфраструктуры спортивно-технологическим оборудованием для создания спортивных полщадок (в целях достижения значений лополнительного результата)</t>
  </si>
  <si>
    <t>019Р5Д2281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</si>
  <si>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</si>
  <si>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0610382010</t>
  </si>
  <si>
    <t>0800000000</t>
  </si>
  <si>
    <t>0840000000</t>
  </si>
  <si>
    <t>Основное мероприятие "Финансовое обеспечение деятельности отдела по финансам и налогам администрации Каменского муниципального района Воронежской области"</t>
  </si>
  <si>
    <t>0840100000</t>
  </si>
  <si>
    <t>0840182010</t>
  </si>
  <si>
    <t>Резервные фонды</t>
  </si>
  <si>
    <t>Подпрограмма "Управление муниципальными финансами"</t>
  </si>
  <si>
    <t>0810000000</t>
  </si>
  <si>
    <t>Основное мероприятие ""Управление резервным фондом администрации Каменского муниципального района Воронежской области и иными резервами на исполнение расходных обязательств Каменского муниципального района Воронежской области"</t>
  </si>
  <si>
    <t>0810400000</t>
  </si>
  <si>
    <t>Резервный фонд администрации Каменского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</si>
  <si>
    <t>0810420550</t>
  </si>
  <si>
    <t>08 1 04 20550</t>
  </si>
  <si>
    <t>08 1 00 00000</t>
  </si>
  <si>
    <t>08 1 04 00000</t>
  </si>
  <si>
    <t>Зарезервированные средства в связи с особенностями исполнения бюджета</t>
  </si>
  <si>
    <t>081 04 80100</t>
  </si>
  <si>
    <t>Дорожное хозяйство (дорожные фонды)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</si>
  <si>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Каменского муниципального района Воронежской области"</t>
  </si>
  <si>
    <t>0820000000</t>
  </si>
  <si>
    <t>Основное мероприятие "Предоставление бюджетам поселений Каменского муниципального района межбюджетных трансфертов"</t>
  </si>
  <si>
    <t>0820400000</t>
  </si>
  <si>
    <t>Иные межбюджетные трансферты на капитальный ремонт и ремонт автомобильных дорог общего пользования местного значения</t>
  </si>
  <si>
    <t>08204S8850</t>
  </si>
  <si>
    <t>Подпрограмма "Финансовое обеспечение муниципальных образований Каменского муниципального района Воронежской области для исполнения переданных полномочий"</t>
  </si>
  <si>
    <t>0830000000</t>
  </si>
  <si>
    <t>Основное мероприятие "Предоставление бюджетам поселений из районного бюджета межбюджетных трансфертов на осуществление переданных полномочий по дорожной деятельности в соответствии с заключенными соглашениями"</t>
  </si>
  <si>
    <t>0830200000</t>
  </si>
  <si>
    <t>Межбюджетные трансферты на ремонт и содержание автомобильных дорог</t>
  </si>
  <si>
    <t>0830288060</t>
  </si>
  <si>
    <t>Иные межбюджетные трансферты на организацию и проведение оплачиваемых общественных работ</t>
  </si>
  <si>
    <t>0820478430</t>
  </si>
  <si>
    <t>Субсидии на софинансирование мероприятий по развитию градостроительной деятельности</t>
  </si>
  <si>
    <t>08204S8460</t>
  </si>
  <si>
    <t>Жилищно-коммунальное хозяйство</t>
  </si>
  <si>
    <t>Благоустройство</t>
  </si>
  <si>
    <t>08204S8140</t>
  </si>
  <si>
    <t>08204S8670</t>
  </si>
  <si>
    <t>Основное мероприятие "Предоставление бюджетам поселений из районного бюджета межбюджетных трансфертов на осуществление переданных полномочий по организации дошкольного, общего образования в части оплаты расходов по электро- и газоснабжению в соответствии с заключенными соглашениями"</t>
  </si>
  <si>
    <t>0830100000</t>
  </si>
  <si>
    <t>Межбюджетные трансферты</t>
  </si>
  <si>
    <t>0830188040</t>
  </si>
  <si>
    <t>08204S8750</t>
  </si>
  <si>
    <t>08204L4670</t>
  </si>
  <si>
    <t>Софинансирование мероприятий по созданию объектов муниципальной собственности</t>
  </si>
  <si>
    <t>08204S8100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</si>
  <si>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</si>
  <si>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</si>
  <si>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</si>
  <si>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"Выравнивание бюджетной обеспеченности"</t>
  </si>
  <si>
    <t>0820100000</t>
  </si>
  <si>
    <t>08201S8041</t>
  </si>
  <si>
    <t>Основное мероприятие "Поддержка мер по обеспечению сбалансированности местных бюджетов"</t>
  </si>
  <si>
    <t>0820200000</t>
  </si>
  <si>
    <t>Финансовая поддержка поселений в части обеспечения сбалансированности бюджетов поселений</t>
  </si>
  <si>
    <t>08202S8042</t>
  </si>
  <si>
    <t>Прочие межбюджетные трансферты общего характера</t>
  </si>
  <si>
    <t>Иные межбюджетные трансферты на поощрение муниципальных образований за достижение наилучших значений показателей эффективности развития муниципальных образований Каменского муниципального района</t>
  </si>
  <si>
    <t>0820488490</t>
  </si>
  <si>
    <t>Иные межбюджетные трансферты на приобретение служебного автотранспорта органам местного самоуправления поселений</t>
  </si>
  <si>
    <t>0820479180</t>
  </si>
  <si>
    <t>Всего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</si>
  <si>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</si>
  <si>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Закупка товаров, работ и услуг для обеспечения государственных (муниципальных) нужд</t>
  </si>
  <si>
    <t>Иные бюджетные ассигнования</t>
  </si>
  <si>
    <t>Социальное обеспечение и иные выплаты населению</t>
  </si>
  <si>
    <t xml:space="preserve"> Предоставление субсидий бюджетным, автономным учреждениям и иным некоммерческим организациям</t>
  </si>
  <si>
    <t>800</t>
  </si>
  <si>
    <t>500</t>
  </si>
  <si>
    <t>2023 год</t>
  </si>
  <si>
    <t xml:space="preserve"> сумма тыс. рублей</t>
  </si>
  <si>
    <t>Муниципальная программа Каменского муниципального района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Каменского муниципального района Воронежской области"</t>
  </si>
  <si>
    <t>061040000</t>
  </si>
  <si>
    <t>08 0 00 00000</t>
  </si>
  <si>
    <t>02201L5580</t>
  </si>
  <si>
    <t>Социальное обеспечение населения</t>
  </si>
  <si>
    <t>03501S9260</t>
  </si>
  <si>
    <t>0320178450</t>
  </si>
  <si>
    <t>ОХРАНА ОКРУЖАЮЩЕЙ СРЕДЫ</t>
  </si>
  <si>
    <t>Охрана объектов растительного и животного мира и среды их обитания</t>
  </si>
  <si>
    <t>Подпрограмма "Охрана окружающей среды"</t>
  </si>
  <si>
    <t>Основное мероприятие "Охрана окружающей среды"</t>
  </si>
  <si>
    <t>Мероприятия по охране окружающей среды</t>
  </si>
  <si>
    <t>036000000</t>
  </si>
  <si>
    <t>0360100000</t>
  </si>
  <si>
    <t>0360188680</t>
  </si>
  <si>
    <t>200</t>
  </si>
  <si>
    <t>Софинансирование мероприятия по обеспечению учащихся общеобразовательными учреждениями молочной продукцией</t>
  </si>
  <si>
    <t>Предоставление субсидий бюджетным, автономным учреждениям и иным некоммерческим организациям</t>
  </si>
  <si>
    <t>01102S8130</t>
  </si>
  <si>
    <t>0180281380</t>
  </si>
  <si>
    <t>Коммунальное хозяйство</t>
  </si>
  <si>
    <t xml:space="preserve">08204S8000 </t>
  </si>
  <si>
    <t xml:space="preserve">08204S9120 </t>
  </si>
  <si>
    <t>08204L5760</t>
  </si>
  <si>
    <t>Другие вопросы в области жилищно-коммунального хозяйства</t>
  </si>
  <si>
    <t>0820178050</t>
  </si>
  <si>
    <t>0820188050</t>
  </si>
  <si>
    <t>Другие вопросы в области национальной экономики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</si>
  <si>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</si>
  <si>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Федеральный проект "Патриотическое воспитание граждан Российской Федерации"</t>
  </si>
  <si>
    <t>Приведение мероприятий по обеспечению деятельности советника директора по воспитанию и взаимодействию с детскими общественными объединениями в общеобразовательных организациях</t>
  </si>
  <si>
    <t>0110ЕВ00000</t>
  </si>
  <si>
    <t>0110ЕВ51790</t>
  </si>
  <si>
    <t>Основное мероприятие "Обеспечение деятельности   администрации муниципального района"</t>
  </si>
  <si>
    <t>Муниципальная программа Каменского муниципального района "Развитие образования"</t>
  </si>
  <si>
    <t>Подпрограмма "Социализация детей-сирот и детей, нуждающихся в особой заботе государства"</t>
  </si>
  <si>
    <t>Основное мероприятие "Совершенствование управления муниципальной собственностью"</t>
  </si>
  <si>
    <t>Осуществление государственных полномочий   Воронежской области по содержанию и организации деятельности  комиссии по делам несовершеннолетних и защите их прав</t>
  </si>
  <si>
    <t>Основное мероприятие "Совершенствование системы обеспечения вызовов экстренных оперативных служб по единому номеру "112" на базе единой дежурно-диспетчерской службы Каменского муниципального района Воронежской области"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</si>
  <si>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</si>
  <si>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</si>
  <si>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Финансовая поддержка поселений в части выравнивания бюджетной обеспеченности поселений</t>
  </si>
  <si>
    <t>Другие вопросы в области физической культуры и спорта</t>
  </si>
  <si>
    <t xml:space="preserve">Мероприятия в области физической культуры </t>
  </si>
  <si>
    <t>Основное мероприятие "Содействие и поддержка развития деятельности общественных организаций"</t>
  </si>
  <si>
    <t>Подпрограмма "Поддержка некоммерческих организаций Каменского муниципального района"</t>
  </si>
  <si>
    <t>Осуществление отдельных государственных полномочий Воронежской области по обеспечению выплат семьям опекунов на содержание подопечных детей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</si>
  <si>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</si>
  <si>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"Выплата единовременного пособия при всех формах устройства детей, лишенных родительского попечения в семью"</t>
  </si>
  <si>
    <t>Мероприятия в области социальной политики</t>
  </si>
  <si>
    <t>Подпрограмма "Создание условий для организации отдыха и оздоровления детей и молодежи Каменского муниципального района"</t>
  </si>
  <si>
    <t>Межбюджетные трансферты по переданным полномочиям по образованию</t>
  </si>
  <si>
    <t xml:space="preserve">            Основное мероприятие "Поддержка субъектов малого и среднего предпринимательства за счет средств отчислений от налога, взимаемого по упрощенной системе налогообложения по нормативу 10%"</t>
  </si>
  <si>
    <t>Муниципальная программа Каменского муниципального района Воронежской области "Экономическое развитие района"</t>
  </si>
  <si>
    <t>Подпрограмма "Обеспечение эпизоотического и ветеринарно-санитарного благополучия на территории Каменского района Воронежской области"</t>
  </si>
  <si>
    <t>Мероприятия по обеспечению мобилизационной готовности экономики в рамках обеспечения деятельности администрации Каменского муниципального района по непрограммым расходам органов местного самоуправления Каменского муниципального района</t>
  </si>
  <si>
    <t>Основное мероприятие "Обеспечение деятельности аппарата администрации. укрепление материально-технической базы и прочих расходов"</t>
  </si>
  <si>
    <t>Осуществление отдельных государственных полномочий Воронежской области на организацию и осуществление деятельности  по опеке и попечительству</t>
  </si>
  <si>
    <t>Основное мероприятие "Обеспечение деятельности главы администрации"</t>
  </si>
  <si>
    <t>Мероприятия в  сфере профилактики правонарушений</t>
  </si>
  <si>
    <t>Осуществление отдельных государственных полномочий по организации деятельности по отлову и содержанию животных</t>
  </si>
  <si>
    <t>9920082240</t>
  </si>
  <si>
    <t>Мероприятия по временному социально-бытовому обустройству лиц. вынужденно покинувших территорию соседних государств</t>
  </si>
  <si>
    <t>9920056940</t>
  </si>
  <si>
    <t>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территориях Украины, Донецкой Народной Республики, Луганской Народной Республики, выну</t>
  </si>
  <si>
    <t>Софинансирование расходов муниципальных образований на приобретение специализированной техники</t>
  </si>
  <si>
    <t>030000000</t>
  </si>
  <si>
    <t>03501S8620</t>
  </si>
  <si>
    <t>Федеральный проект "Творческие люди"</t>
  </si>
  <si>
    <t>Государственная поддержка отрасли культуры</t>
  </si>
  <si>
    <t>023А20000</t>
  </si>
  <si>
    <t>023А255190</t>
  </si>
  <si>
    <t>Оплата социально-значимых расходов за счет резервного фонда правительства области</t>
  </si>
  <si>
    <t>0240120540</t>
  </si>
  <si>
    <t>0110120540</t>
  </si>
  <si>
    <t>Мероприятия по ремонту объектов теплоэнергетического хозяйства муниципальных образований, к очередному зимнему отопительному периоду</t>
  </si>
  <si>
    <t>01101S8750</t>
  </si>
  <si>
    <t>01101S9120</t>
  </si>
  <si>
    <t>01102S9120</t>
  </si>
  <si>
    <t>Софинансирование мероприятий по развитию сети общеобразовательных организаций</t>
  </si>
  <si>
    <t>01102S8810</t>
  </si>
  <si>
    <t>Оплата социально-значимых мероприятий за счет резервного фонда правительства области</t>
  </si>
  <si>
    <t>Создание резерва ГСМ в пожароопасный период</t>
  </si>
  <si>
    <t>0820420540</t>
  </si>
  <si>
    <t>0820420570</t>
  </si>
  <si>
    <t>Софинансирование приоритетных социально-значимых расходов</t>
  </si>
  <si>
    <t>Поощрение за участие в смотре художественной самодеятельности по учреждениям клубного типа</t>
  </si>
  <si>
    <t>межбюджетные трансферты</t>
  </si>
  <si>
    <t>0820480570</t>
  </si>
  <si>
    <t>Укрепление материально-технической базы муниципальных стационарных организаций отдыха детей и их оздоровления и круглосуточным пребыванием</t>
  </si>
  <si>
    <t>01402S9230</t>
  </si>
  <si>
    <t>Поощрение за достижение показателей для оценки эффективности деятельности исполнительных органов власти</t>
  </si>
  <si>
    <t>0610155490</t>
  </si>
  <si>
    <t>0610255490</t>
  </si>
  <si>
    <t>0350170100</t>
  </si>
  <si>
    <t>Компенсация дополнительных расходов, возникших в результате решений, принятых органами власти другого уровня</t>
  </si>
  <si>
    <t>Капитальные вложения в объекты государственной (муниципальной) собственности</t>
  </si>
  <si>
    <t>Приобретение квартир в муниципальную собственность</t>
  </si>
  <si>
    <t>0350180160</t>
  </si>
  <si>
    <t>Софинансирование мероприятий по приобретению специализированного автотранспорта для торгового обслуживания сельского населения, проживающего в отдаленных и малонаселенных пунктах</t>
  </si>
  <si>
    <t>Поощрение Каменского муниципального района за наращивание налогового потенциала</t>
  </si>
  <si>
    <t>0210178270</t>
  </si>
  <si>
    <t>0220178270</t>
  </si>
  <si>
    <t>0230178270</t>
  </si>
  <si>
    <t>0240170100</t>
  </si>
  <si>
    <t>Компенсации дополнительных расходов, возникщих в результате решений, принятых органами власти другого уровня</t>
  </si>
  <si>
    <t>0250155490</t>
  </si>
  <si>
    <t>0110178270</t>
  </si>
  <si>
    <t>0110270100</t>
  </si>
  <si>
    <t xml:space="preserve">Компенсация дополнительных расходов, возникших в результате решений, принятых органами власти другого уровня </t>
  </si>
  <si>
    <t>0110278270</t>
  </si>
  <si>
    <t>01102S9380</t>
  </si>
  <si>
    <t>Приведение территорий образовательных организаций к нормативным требованиям</t>
  </si>
  <si>
    <t>0130170100</t>
  </si>
  <si>
    <t>0130178270</t>
  </si>
  <si>
    <t xml:space="preserve">Компенсация дополнительных расходов, возникших в результате решений. принятых органами власти другого уровня </t>
  </si>
  <si>
    <t>0170155490</t>
  </si>
  <si>
    <t>0840155490</t>
  </si>
  <si>
    <t>0820478270</t>
  </si>
  <si>
    <t xml:space="preserve"> Межбюджетные трансферты</t>
  </si>
  <si>
    <t>0820488450</t>
  </si>
  <si>
    <t>Поощрение победителей районного смотра-конкурса "Лучшее учреждение культуры"</t>
  </si>
  <si>
    <t>0840270100</t>
  </si>
  <si>
    <t>Межбюджетные трансферты, передаваемые бюджетам для компенсациидополнитель</t>
  </si>
  <si>
    <t>Подпрограмма "Развитие торговли"</t>
  </si>
  <si>
    <t>Основное мероприятие "Организация торгового обслуживания жителей отдаленных и малонаселенных пунктов"</t>
  </si>
  <si>
    <t>0420000000</t>
  </si>
  <si>
    <t>0420500000</t>
  </si>
  <si>
    <t>04205S8340</t>
  </si>
  <si>
    <t>0170178270</t>
  </si>
  <si>
    <t>Субсидии на софинансирование расходных обязательств, возникающих при выполнении полномочий в сфере модернизации уличного освещения Межбюджетные трансферты)</t>
  </si>
  <si>
    <t xml:space="preserve"> Распределение бюджетных ассигнований по разделам, подразделам, целевым статьям (муниципальным программам Каменского муниципального района и непрограммным направлениям деятельности), группам видов расходов классификации расходов районного бюджета  за 2023 год </t>
  </si>
  <si>
    <t xml:space="preserve">Приложение 3                                                                                                                        к решению Совета народных депутатов    
 Каменского муниципального района                                                                          «Об исполнении районного бюджета за 2023год»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</si>
</sst>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#,##0.0"/>
  </numFmts>
  <fonts count="20" x14ac:knownFonts="1"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Calibri"/>
      <family val="2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6">
    <xf numFmtId="0" fontId="0" fillId="0" borderId="0"/>
    <xf numFmtId="0" fontId="1" fillId="0" borderId="1"/>
    <xf numFmtId="0" fontId="2" fillId="0" borderId="1"/>
    <xf numFmtId="0" fontId="3" fillId="0" borderId="1">
      <alignment horizontal="center"/>
    </xf>
    <xf numFmtId="0" fontId="2" fillId="0" borderId="1">
      <alignment wrapText="1"/>
    </xf>
    <xf numFmtId="0" fontId="2" fillId="0" borderId="2">
      <alignment wrapText="1"/>
    </xf>
    <xf numFmtId="0" fontId="4" fillId="0" borderId="3">
      <alignment horizontal="center" vertical="center" wrapText="1"/>
    </xf>
    <xf numFmtId="0" fontId="2" fillId="0" borderId="3">
      <alignment horizontal="center"/>
    </xf>
    <xf numFmtId="0" fontId="2" fillId="0" borderId="4">
      <alignment horizontal="left" vertical="top" wrapText="1"/>
    </xf>
    <xf numFmtId="1" fontId="2" fillId="0" borderId="4">
      <alignment horizontal="center" vertical="top" shrinkToFit="1"/>
    </xf>
    <xf numFmtId="4" fontId="2" fillId="0" borderId="4">
      <alignment horizontal="right" vertical="top" shrinkToFit="1"/>
    </xf>
    <xf numFmtId="0" fontId="4" fillId="0" borderId="4">
      <alignment horizontal="center" vertical="top" wrapText="1"/>
    </xf>
    <xf numFmtId="4" fontId="4" fillId="0" borderId="4">
      <alignment horizontal="right" vertical="top" shrinkToFit="1"/>
    </xf>
    <xf numFmtId="0" fontId="2" fillId="0" borderId="1">
      <alignment horizontal="left" wrapText="1"/>
    </xf>
    <xf numFmtId="0" fontId="2" fillId="0" borderId="1">
      <alignment horizontal="left"/>
    </xf>
    <xf numFmtId="0" fontId="2" fillId="0" borderId="2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2" borderId="1"/>
    <xf numFmtId="0" fontId="5" fillId="0" borderId="1"/>
    <xf numFmtId="0" fontId="6" fillId="0" borderId="1"/>
    <xf numFmtId="0" fontId="3" fillId="0" borderId="5">
      <alignment wrapText="1"/>
    </xf>
    <xf numFmtId="0" fontId="2" fillId="0" borderId="2"/>
  </cellStyleXfs>
  <cellXfs count="12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1" fontId="2" fillId="0" borderId="4" xfId="9" applyNumberFormat="1" applyProtection="1">
      <alignment horizontal="center" vertical="top" shrinkToFit="1"/>
    </xf>
    <xf numFmtId="1" fontId="2" fillId="0" borderId="4" xfId="9" applyProtection="1">
      <alignment horizontal="center" vertical="top" shrinkToFit="1"/>
    </xf>
    <xf numFmtId="49" fontId="0" fillId="0" borderId="0" xfId="0" applyNumberFormat="1" applyProtection="1">
      <protection locked="0"/>
    </xf>
    <xf numFmtId="49" fontId="2" fillId="0" borderId="4" xfId="9" applyNumberFormat="1" applyProtection="1">
      <alignment horizontal="center" vertical="top" shrinkToFit="1"/>
    </xf>
    <xf numFmtId="49" fontId="8" fillId="0" borderId="4" xfId="9" applyNumberFormat="1" applyFont="1" applyProtection="1">
      <alignment horizontal="center" vertical="top" shrinkToFit="1"/>
    </xf>
    <xf numFmtId="0" fontId="9" fillId="0" borderId="1" xfId="2" applyNumberFormat="1" applyFont="1" applyProtection="1"/>
    <xf numFmtId="0" fontId="10" fillId="0" borderId="0" xfId="0" applyFont="1" applyProtection="1">
      <protection locked="0"/>
    </xf>
    <xf numFmtId="1" fontId="2" fillId="0" borderId="4" xfId="9" applyFill="1" applyProtection="1">
      <alignment horizontal="center" vertical="top" shrinkToFit="1"/>
    </xf>
    <xf numFmtId="1" fontId="2" fillId="0" borderId="4" xfId="9" applyNumberFormat="1" applyFill="1" applyProtection="1">
      <alignment horizontal="center" vertical="top" shrinkToFit="1"/>
    </xf>
    <xf numFmtId="1" fontId="11" fillId="0" borderId="4" xfId="9" applyNumberFormat="1" applyFont="1" applyProtection="1">
      <alignment horizontal="center" vertical="top" shrinkToFit="1"/>
    </xf>
    <xf numFmtId="1" fontId="11" fillId="0" borderId="4" xfId="9" applyFont="1" applyProtection="1">
      <alignment horizontal="center" vertical="top" shrinkToFit="1"/>
    </xf>
    <xf numFmtId="49" fontId="11" fillId="0" borderId="4" xfId="9" applyNumberFormat="1" applyFont="1" applyProtection="1">
      <alignment horizontal="center" vertical="top" shrinkToFit="1"/>
    </xf>
    <xf numFmtId="49" fontId="12" fillId="0" borderId="4" xfId="9" applyNumberFormat="1" applyFont="1" applyProtection="1">
      <alignment horizontal="center" vertical="top" shrinkToFit="1"/>
    </xf>
    <xf numFmtId="1" fontId="11" fillId="0" borderId="6" xfId="9" applyFont="1" applyBorder="1" applyProtection="1">
      <alignment horizontal="center" vertical="top" shrinkToFit="1"/>
    </xf>
    <xf numFmtId="49" fontId="12" fillId="0" borderId="6" xfId="9" applyNumberFormat="1" applyFont="1" applyBorder="1" applyProtection="1">
      <alignment horizontal="center" vertical="top" shrinkToFit="1"/>
    </xf>
    <xf numFmtId="1" fontId="11" fillId="0" borderId="7" xfId="9" applyNumberFormat="1" applyFont="1" applyBorder="1" applyProtection="1">
      <alignment horizontal="center" vertical="top" shrinkToFit="1"/>
    </xf>
    <xf numFmtId="49" fontId="11" fillId="0" borderId="9" xfId="9" applyNumberFormat="1" applyFont="1" applyBorder="1" applyProtection="1">
      <alignment horizontal="center" vertical="top" shrinkToFit="1"/>
    </xf>
    <xf numFmtId="1" fontId="11" fillId="0" borderId="9" xfId="9" applyFont="1" applyBorder="1" applyProtection="1">
      <alignment horizontal="center" vertical="top" shrinkToFit="1"/>
    </xf>
    <xf numFmtId="1" fontId="11" fillId="0" borderId="6" xfId="9" applyNumberFormat="1" applyFont="1" applyBorder="1" applyProtection="1">
      <alignment horizontal="center" vertical="top" shrinkToFit="1"/>
    </xf>
    <xf numFmtId="49" fontId="11" fillId="0" borderId="6" xfId="9" applyNumberFormat="1" applyFont="1" applyBorder="1" applyAlignment="1" applyProtection="1">
      <alignment horizontal="center" vertical="top" shrinkToFit="1"/>
    </xf>
    <xf numFmtId="49" fontId="11" fillId="0" borderId="8" xfId="9" applyNumberFormat="1" applyFont="1" applyBorder="1" applyAlignment="1" applyProtection="1">
      <alignment horizontal="center" vertical="top" shrinkToFit="1"/>
    </xf>
    <xf numFmtId="1" fontId="11" fillId="0" borderId="8" xfId="9" applyFont="1" applyBorder="1" applyProtection="1">
      <alignment horizontal="center" vertical="top" shrinkToFit="1"/>
    </xf>
    <xf numFmtId="1" fontId="11" fillId="0" borderId="11" xfId="9" applyNumberFormat="1" applyFont="1" applyBorder="1" applyProtection="1">
      <alignment horizontal="center" vertical="top" shrinkToFit="1"/>
    </xf>
    <xf numFmtId="49" fontId="12" fillId="0" borderId="11" xfId="0" applyNumberFormat="1" applyFont="1" applyBorder="1" applyAlignment="1">
      <alignment horizontal="center" vertical="top" wrapText="1"/>
    </xf>
    <xf numFmtId="1" fontId="11" fillId="0" borderId="11" xfId="9" applyFont="1" applyBorder="1" applyProtection="1">
      <alignment horizontal="center" vertical="top" shrinkToFit="1"/>
    </xf>
    <xf numFmtId="1" fontId="11" fillId="0" borderId="8" xfId="9" applyNumberFormat="1" applyFont="1" applyBorder="1" applyProtection="1">
      <alignment horizontal="center" vertical="top" shrinkToFit="1"/>
    </xf>
    <xf numFmtId="49" fontId="12" fillId="0" borderId="8" xfId="0" applyNumberFormat="1" applyFont="1" applyBorder="1" applyAlignment="1">
      <alignment horizontal="center" vertical="top" wrapText="1"/>
    </xf>
    <xf numFmtId="49" fontId="12" fillId="0" borderId="8" xfId="9" applyNumberFormat="1" applyFont="1" applyBorder="1" applyAlignment="1" applyProtection="1">
      <alignment horizontal="center" vertical="top" shrinkToFit="1"/>
    </xf>
    <xf numFmtId="1" fontId="11" fillId="0" borderId="9" xfId="9" applyNumberFormat="1" applyFont="1" applyBorder="1" applyProtection="1">
      <alignment horizontal="center" vertical="top" shrinkToFit="1"/>
    </xf>
    <xf numFmtId="49" fontId="12" fillId="0" borderId="9" xfId="9" applyNumberFormat="1" applyFont="1" applyBorder="1" applyProtection="1">
      <alignment horizontal="center" vertical="top" shrinkToFit="1"/>
    </xf>
    <xf numFmtId="0" fontId="12" fillId="0" borderId="8" xfId="0" applyFont="1" applyBorder="1" applyAlignment="1">
      <alignment horizontal="center" vertical="top" wrapText="1"/>
    </xf>
    <xf numFmtId="1" fontId="12" fillId="0" borderId="8" xfId="9" applyNumberFormat="1" applyFont="1" applyBorder="1" applyProtection="1">
      <alignment horizontal="center" vertical="top" shrinkToFit="1"/>
    </xf>
    <xf numFmtId="1" fontId="12" fillId="0" borderId="8" xfId="9" applyFont="1" applyBorder="1" applyProtection="1">
      <alignment horizontal="center" vertical="top" shrinkToFit="1"/>
    </xf>
    <xf numFmtId="1" fontId="2" fillId="0" borderId="6" xfId="9" applyNumberFormat="1" applyBorder="1" applyProtection="1">
      <alignment horizontal="center" vertical="top" shrinkToFit="1"/>
    </xf>
    <xf numFmtId="49" fontId="2" fillId="0" borderId="6" xfId="9" applyNumberFormat="1" applyBorder="1" applyProtection="1">
      <alignment horizontal="center" vertical="top" shrinkToFit="1"/>
    </xf>
    <xf numFmtId="1" fontId="2" fillId="0" borderId="8" xfId="9" applyNumberFormat="1" applyBorder="1" applyProtection="1">
      <alignment horizontal="center" vertical="top" shrinkToFit="1"/>
    </xf>
    <xf numFmtId="49" fontId="2" fillId="0" borderId="8" xfId="9" applyNumberFormat="1" applyBorder="1" applyProtection="1">
      <alignment horizontal="center" vertical="top" shrinkToFit="1"/>
    </xf>
    <xf numFmtId="0" fontId="0" fillId="0" borderId="8" xfId="0" applyBorder="1" applyProtection="1">
      <protection locked="0"/>
    </xf>
    <xf numFmtId="49" fontId="8" fillId="0" borderId="8" xfId="9" applyNumberFormat="1" applyFont="1" applyBorder="1" applyProtection="1">
      <alignment horizontal="center" vertical="top" shrinkToFit="1"/>
    </xf>
    <xf numFmtId="1" fontId="2" fillId="0" borderId="13" xfId="9" applyNumberFormat="1" applyBorder="1" applyProtection="1">
      <alignment horizontal="center" vertical="top" shrinkToFit="1"/>
    </xf>
    <xf numFmtId="49" fontId="8" fillId="0" borderId="13" xfId="9" applyNumberFormat="1" applyFont="1" applyBorder="1" applyProtection="1">
      <alignment horizontal="center" vertical="top" shrinkToFit="1"/>
    </xf>
    <xf numFmtId="0" fontId="0" fillId="0" borderId="13" xfId="0" applyBorder="1" applyProtection="1">
      <protection locked="0"/>
    </xf>
    <xf numFmtId="0" fontId="9" fillId="0" borderId="3" xfId="7" applyNumberFormat="1" applyFont="1" applyProtection="1">
      <alignment horizontal="center"/>
    </xf>
    <xf numFmtId="49" fontId="9" fillId="0" borderId="3" xfId="7" applyNumberFormat="1" applyFont="1" applyProtection="1">
      <alignment horizontal="center"/>
    </xf>
    <xf numFmtId="49" fontId="2" fillId="0" borderId="4" xfId="9" applyNumberFormat="1" applyFill="1" applyProtection="1">
      <alignment horizontal="center" vertical="top" shrinkToFit="1"/>
    </xf>
    <xf numFmtId="1" fontId="12" fillId="0" borderId="4" xfId="9" applyNumberFormat="1" applyFont="1" applyProtection="1">
      <alignment horizontal="center" vertical="top" shrinkToFit="1"/>
    </xf>
    <xf numFmtId="1" fontId="8" fillId="0" borderId="4" xfId="9" applyNumberFormat="1" applyFont="1" applyProtection="1">
      <alignment horizontal="center" vertical="top" shrinkToFit="1"/>
    </xf>
    <xf numFmtId="0" fontId="7" fillId="0" borderId="0" xfId="0" applyFont="1" applyProtection="1">
      <protection locked="0"/>
    </xf>
    <xf numFmtId="49" fontId="11" fillId="0" borderId="4" xfId="9" applyNumberFormat="1" applyFont="1" applyFill="1" applyProtection="1">
      <alignment horizontal="center" vertical="top" shrinkToFit="1"/>
    </xf>
    <xf numFmtId="1" fontId="2" fillId="0" borderId="9" xfId="9" applyNumberFormat="1" applyBorder="1" applyProtection="1">
      <alignment horizontal="center" vertical="top" shrinkToFit="1"/>
    </xf>
    <xf numFmtId="49" fontId="8" fillId="0" borderId="9" xfId="9" applyNumberFormat="1" applyFont="1" applyBorder="1" applyProtection="1">
      <alignment horizontal="center" vertical="top" shrinkToFit="1"/>
    </xf>
    <xf numFmtId="1" fontId="2" fillId="0" borderId="9" xfId="9" applyBorder="1" applyProtection="1">
      <alignment horizontal="center" vertical="top" shrinkToFit="1"/>
    </xf>
    <xf numFmtId="1" fontId="2" fillId="0" borderId="14" xfId="9" applyNumberFormat="1" applyBorder="1" applyProtection="1">
      <alignment horizontal="center" vertical="top" shrinkToFit="1"/>
    </xf>
    <xf numFmtId="0" fontId="2" fillId="0" borderId="3" xfId="6" applyNumberFormat="1" applyFont="1" applyProtection="1">
      <alignment horizontal="center" vertical="center" wrapText="1"/>
    </xf>
    <xf numFmtId="49" fontId="2" fillId="0" borderId="3" xfId="6" applyNumberFormat="1" applyFont="1" applyProtection="1">
      <alignment horizontal="center" vertical="center" wrapText="1"/>
    </xf>
    <xf numFmtId="0" fontId="2" fillId="0" borderId="1" xfId="2" applyNumberFormat="1" applyFont="1" applyProtection="1"/>
    <xf numFmtId="0" fontId="0" fillId="0" borderId="0" xfId="0" applyFont="1" applyProtection="1">
      <protection locked="0"/>
    </xf>
    <xf numFmtId="0" fontId="2" fillId="0" borderId="3" xfId="7" applyNumberFormat="1" applyFont="1" applyProtection="1">
      <alignment horizontal="center"/>
    </xf>
    <xf numFmtId="49" fontId="2" fillId="0" borderId="3" xfId="7" applyNumberFormat="1" applyFont="1" applyProtection="1">
      <alignment horizontal="center"/>
    </xf>
    <xf numFmtId="0" fontId="13" fillId="0" borderId="0" xfId="0" applyFont="1" applyProtection="1">
      <protection locked="0"/>
    </xf>
    <xf numFmtId="0" fontId="1" fillId="0" borderId="3" xfId="6" applyFont="1">
      <alignment horizontal="center" vertical="center" wrapText="1"/>
    </xf>
    <xf numFmtId="0" fontId="1" fillId="0" borderId="3" xfId="7" applyNumberFormat="1" applyFont="1" applyProtection="1">
      <alignment horizontal="center"/>
    </xf>
    <xf numFmtId="0" fontId="14" fillId="0" borderId="3" xfId="7" applyNumberFormat="1" applyFont="1" applyProtection="1">
      <alignment horizontal="center"/>
    </xf>
    <xf numFmtId="0" fontId="1" fillId="0" borderId="4" xfId="8" applyNumberFormat="1" applyFont="1" applyProtection="1">
      <alignment horizontal="left" vertical="top" wrapText="1"/>
    </xf>
    <xf numFmtId="0" fontId="13" fillId="0" borderId="4" xfId="8" applyNumberFormat="1" applyFont="1" applyProtection="1">
      <alignment horizontal="left" vertical="top" wrapText="1"/>
    </xf>
    <xf numFmtId="0" fontId="13" fillId="0" borderId="6" xfId="8" applyNumberFormat="1" applyFont="1" applyBorder="1" applyProtection="1">
      <alignment horizontal="left" vertical="top" wrapText="1"/>
    </xf>
    <xf numFmtId="0" fontId="13" fillId="0" borderId="8" xfId="8" applyNumberFormat="1" applyFont="1" applyBorder="1" applyProtection="1">
      <alignment horizontal="left" vertical="top" wrapText="1"/>
    </xf>
    <xf numFmtId="0" fontId="13" fillId="0" borderId="11" xfId="0" applyFont="1" applyBorder="1" applyAlignment="1">
      <alignment vertical="top" wrapText="1"/>
    </xf>
    <xf numFmtId="0" fontId="13" fillId="0" borderId="8" xfId="0" applyFont="1" applyBorder="1" applyAlignment="1">
      <alignment vertical="top" wrapText="1"/>
    </xf>
    <xf numFmtId="0" fontId="13" fillId="0" borderId="9" xfId="8" applyNumberFormat="1" applyFont="1" applyBorder="1" applyProtection="1">
      <alignment horizontal="left" vertical="top" wrapText="1"/>
    </xf>
    <xf numFmtId="0" fontId="13" fillId="0" borderId="1" xfId="0" applyFont="1" applyBorder="1" applyAlignment="1">
      <alignment wrapText="1"/>
    </xf>
    <xf numFmtId="0" fontId="13" fillId="0" borderId="8" xfId="0" applyFont="1" applyBorder="1" applyAlignment="1" applyProtection="1">
      <alignment wrapText="1"/>
      <protection locked="0"/>
    </xf>
    <xf numFmtId="0" fontId="1" fillId="0" borderId="6" xfId="8" applyNumberFormat="1" applyFont="1" applyBorder="1" applyProtection="1">
      <alignment horizontal="left" vertical="top" wrapText="1"/>
    </xf>
    <xf numFmtId="0" fontId="1" fillId="0" borderId="8" xfId="8" applyNumberFormat="1" applyFont="1" applyBorder="1" applyProtection="1">
      <alignment horizontal="left" vertical="top" wrapText="1"/>
    </xf>
    <xf numFmtId="0" fontId="1" fillId="0" borderId="9" xfId="8" applyNumberFormat="1" applyFont="1" applyBorder="1" applyProtection="1">
      <alignment horizontal="left" vertical="top" wrapText="1"/>
    </xf>
    <xf numFmtId="0" fontId="15" fillId="0" borderId="0" xfId="0" applyFont="1" applyProtection="1">
      <protection locked="0"/>
    </xf>
    <xf numFmtId="49" fontId="15" fillId="0" borderId="0" xfId="0" applyNumberFormat="1" applyFont="1" applyProtection="1">
      <protection locked="0"/>
    </xf>
    <xf numFmtId="49" fontId="17" fillId="0" borderId="4" xfId="9" applyNumberFormat="1" applyFont="1" applyProtection="1">
      <alignment horizontal="center" vertical="top" shrinkToFit="1"/>
    </xf>
    <xf numFmtId="1" fontId="17" fillId="0" borderId="4" xfId="9" applyFont="1" applyProtection="1">
      <alignment horizontal="center" vertical="top" shrinkToFit="1"/>
    </xf>
    <xf numFmtId="1" fontId="17" fillId="0" borderId="4" xfId="9" applyNumberFormat="1" applyFont="1" applyProtection="1">
      <alignment horizontal="center" vertical="top" shrinkToFit="1"/>
    </xf>
    <xf numFmtId="1" fontId="2" fillId="0" borderId="4" xfId="9" applyNumberFormat="1" applyFont="1" applyProtection="1">
      <alignment horizontal="center" vertical="top" shrinkToFit="1"/>
    </xf>
    <xf numFmtId="49" fontId="2" fillId="0" borderId="4" xfId="9" applyNumberFormat="1" applyFont="1" applyProtection="1">
      <alignment horizontal="center" vertical="top" shrinkToFit="1"/>
    </xf>
    <xf numFmtId="1" fontId="2" fillId="0" borderId="4" xfId="9" applyFont="1" applyProtection="1">
      <alignment horizontal="center" vertical="top" shrinkToFit="1"/>
    </xf>
    <xf numFmtId="0" fontId="18" fillId="0" borderId="0" xfId="0" applyFont="1" applyProtection="1">
      <protection locked="0"/>
    </xf>
    <xf numFmtId="1" fontId="2" fillId="0" borderId="4" xfId="9" applyNumberFormat="1" applyFont="1" applyFill="1" applyProtection="1">
      <alignment horizontal="center" vertical="top" shrinkToFit="1"/>
    </xf>
    <xf numFmtId="0" fontId="1" fillId="0" borderId="8" xfId="0" applyFont="1" applyBorder="1" applyAlignment="1">
      <alignment vertical="top" wrapText="1"/>
    </xf>
    <xf numFmtId="1" fontId="2" fillId="0" borderId="6" xfId="9" applyNumberFormat="1" applyFont="1" applyBorder="1" applyProtection="1">
      <alignment horizontal="center" vertical="top" shrinkToFit="1"/>
    </xf>
    <xf numFmtId="49" fontId="2" fillId="0" borderId="6" xfId="9" applyNumberFormat="1" applyFont="1" applyBorder="1" applyProtection="1">
      <alignment horizontal="center" vertical="top" shrinkToFit="1"/>
    </xf>
    <xf numFmtId="0" fontId="2" fillId="0" borderId="8" xfId="0" applyFont="1" applyBorder="1" applyAlignment="1">
      <alignment horizontal="center" vertical="top"/>
    </xf>
    <xf numFmtId="0" fontId="19" fillId="0" borderId="4" xfId="8" applyNumberFormat="1" applyFont="1" applyProtection="1">
      <alignment horizontal="left" vertical="top" wrapText="1"/>
    </xf>
    <xf numFmtId="49" fontId="11" fillId="0" borderId="4" xfId="9" applyNumberFormat="1" applyFont="1" applyAlignment="1" applyProtection="1">
      <alignment horizontal="center" vertical="top" shrinkToFit="1"/>
    </xf>
    <xf numFmtId="0" fontId="1" fillId="0" borderId="7" xfId="8" applyNumberFormat="1" applyFont="1" applyBorder="1" applyProtection="1">
      <alignment horizontal="left" vertical="top" wrapText="1"/>
    </xf>
    <xf numFmtId="0" fontId="2" fillId="0" borderId="11" xfId="0" applyFont="1" applyBorder="1" applyAlignment="1">
      <alignment horizontal="center" vertical="top"/>
    </xf>
    <xf numFmtId="1" fontId="2" fillId="0" borderId="15" xfId="9" applyNumberFormat="1" applyFont="1" applyBorder="1" applyProtection="1">
      <alignment horizontal="center" vertical="top" shrinkToFit="1"/>
    </xf>
    <xf numFmtId="1" fontId="2" fillId="0" borderId="8" xfId="9" applyNumberFormat="1" applyFont="1" applyBorder="1" applyProtection="1">
      <alignment horizontal="center" vertical="top" shrinkToFit="1"/>
    </xf>
    <xf numFmtId="49" fontId="2" fillId="0" borderId="8" xfId="9" applyNumberFormat="1" applyFont="1" applyBorder="1" applyProtection="1">
      <alignment horizontal="center" vertical="top" shrinkToFit="1"/>
    </xf>
    <xf numFmtId="0" fontId="1" fillId="0" borderId="1" xfId="0" applyFont="1" applyBorder="1" applyAlignment="1">
      <alignment vertical="top" wrapText="1"/>
    </xf>
    <xf numFmtId="165" fontId="15" fillId="0" borderId="1" xfId="0" applyNumberFormat="1" applyFont="1" applyBorder="1" applyAlignment="1" applyProtection="1">
      <alignment horizontal="center"/>
      <protection locked="0"/>
    </xf>
    <xf numFmtId="165" fontId="2" fillId="0" borderId="3" xfId="6" applyNumberFormat="1" applyFont="1" applyFill="1">
      <alignment horizontal="center" vertical="center" wrapText="1"/>
    </xf>
    <xf numFmtId="165" fontId="2" fillId="0" borderId="3" xfId="7" applyNumberFormat="1" applyFont="1" applyFill="1" applyProtection="1">
      <alignment horizontal="center"/>
    </xf>
    <xf numFmtId="165" fontId="9" fillId="0" borderId="3" xfId="7" applyNumberFormat="1" applyFont="1" applyFill="1" applyProtection="1">
      <alignment horizontal="center"/>
    </xf>
    <xf numFmtId="165" fontId="2" fillId="0" borderId="4" xfId="10" applyNumberFormat="1" applyFill="1" applyProtection="1">
      <alignment horizontal="right" vertical="top" shrinkToFit="1"/>
    </xf>
    <xf numFmtId="165" fontId="11" fillId="0" borderId="4" xfId="10" applyNumberFormat="1" applyFont="1" applyFill="1" applyProtection="1">
      <alignment horizontal="right" vertical="top" shrinkToFit="1"/>
    </xf>
    <xf numFmtId="165" fontId="11" fillId="0" borderId="6" xfId="10" applyNumberFormat="1" applyFont="1" applyFill="1" applyBorder="1" applyProtection="1">
      <alignment horizontal="right" vertical="top" shrinkToFit="1"/>
    </xf>
    <xf numFmtId="165" fontId="11" fillId="0" borderId="8" xfId="10" applyNumberFormat="1" applyFont="1" applyFill="1" applyBorder="1" applyProtection="1">
      <alignment horizontal="right" vertical="top" shrinkToFit="1"/>
    </xf>
    <xf numFmtId="165" fontId="11" fillId="0" borderId="12" xfId="10" applyNumberFormat="1" applyFont="1" applyFill="1" applyBorder="1" applyProtection="1">
      <alignment horizontal="right" vertical="top" shrinkToFit="1"/>
    </xf>
    <xf numFmtId="165" fontId="11" fillId="0" borderId="10" xfId="10" applyNumberFormat="1" applyFont="1" applyFill="1" applyBorder="1" applyProtection="1">
      <alignment horizontal="right" vertical="top" shrinkToFit="1"/>
    </xf>
    <xf numFmtId="165" fontId="2" fillId="0" borderId="4" xfId="10" applyNumberFormat="1" applyFont="1" applyFill="1" applyProtection="1">
      <alignment horizontal="right" vertical="top" shrinkToFit="1"/>
    </xf>
    <xf numFmtId="165" fontId="8" fillId="0" borderId="4" xfId="10" applyNumberFormat="1" applyFont="1" applyFill="1" applyProtection="1">
      <alignment horizontal="right" vertical="top" shrinkToFit="1"/>
    </xf>
    <xf numFmtId="165" fontId="2" fillId="0" borderId="6" xfId="10" applyNumberFormat="1" applyFill="1" applyBorder="1" applyProtection="1">
      <alignment horizontal="right" vertical="top" shrinkToFit="1"/>
    </xf>
    <xf numFmtId="165" fontId="0" fillId="0" borderId="8" xfId="0" applyNumberFormat="1" applyFill="1" applyBorder="1" applyProtection="1">
      <protection locked="0"/>
    </xf>
    <xf numFmtId="165" fontId="0" fillId="0" borderId="13" xfId="0" applyNumberFormat="1" applyFill="1" applyBorder="1" applyProtection="1">
      <protection locked="0"/>
    </xf>
    <xf numFmtId="165" fontId="2" fillId="0" borderId="9" xfId="10" applyNumberFormat="1" applyFill="1" applyBorder="1" applyProtection="1">
      <alignment horizontal="right" vertical="top" shrinkToFit="1"/>
    </xf>
    <xf numFmtId="165" fontId="2" fillId="0" borderId="10" xfId="10" applyNumberFormat="1" applyFont="1" applyFill="1" applyBorder="1" applyProtection="1">
      <alignment horizontal="right" vertical="top" shrinkToFit="1"/>
    </xf>
    <xf numFmtId="165" fontId="0" fillId="0" borderId="0" xfId="0" applyNumberFormat="1" applyFill="1" applyProtection="1">
      <protection locked="0"/>
    </xf>
    <xf numFmtId="164" fontId="16" fillId="0" borderId="1" xfId="0" applyNumberFormat="1" applyFont="1" applyBorder="1" applyAlignment="1" applyProtection="1">
      <alignment horizontal="center" wrapText="1"/>
      <protection locked="0"/>
    </xf>
    <xf numFmtId="164" fontId="16" fillId="0" borderId="1" xfId="0" applyNumberFormat="1" applyFont="1" applyBorder="1" applyAlignment="1" applyProtection="1">
      <alignment horizontal="center"/>
      <protection locked="0"/>
    </xf>
    <xf numFmtId="164" fontId="15" fillId="0" borderId="1" xfId="0" applyNumberFormat="1" applyFont="1" applyBorder="1" applyAlignment="1" applyProtection="1">
      <alignment horizontal="center" wrapText="1"/>
      <protection locked="0"/>
    </xf>
  </cellXfs>
  <cellStyles count="26">
    <cellStyle name="br" xfId="18"/>
    <cellStyle name="col" xfId="17"/>
    <cellStyle name="st24" xfId="5"/>
    <cellStyle name="style0" xfId="19"/>
    <cellStyle name="td" xfId="20"/>
    <cellStyle name="tr" xfId="16"/>
    <cellStyle name="xl21" xfId="21"/>
    <cellStyle name="xl22" xfId="1"/>
    <cellStyle name="xl23" xfId="2"/>
    <cellStyle name="xl24" xfId="4"/>
    <cellStyle name="xl25" xfId="6"/>
    <cellStyle name="xl26" xfId="7"/>
    <cellStyle name="xl27" xfId="8"/>
    <cellStyle name="xl28" xfId="13"/>
    <cellStyle name="xl29" xfId="22"/>
    <cellStyle name="xl30" xfId="9"/>
    <cellStyle name="xl31" xfId="23"/>
    <cellStyle name="xl32" xfId="15"/>
    <cellStyle name="xl33" xfId="11"/>
    <cellStyle name="xl34" xfId="24"/>
    <cellStyle name="xl35" xfId="10"/>
    <cellStyle name="xl36" xfId="12"/>
    <cellStyle name="xl37" xfId="3"/>
    <cellStyle name="xl38" xfId="25"/>
    <cellStyle name="xl39" xfId="1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8"/>
  <sheetViews>
    <sheetView tabSelected="1" view="pageBreakPreview" zoomScaleSheetLayoutView="100" workbookViewId="0">
      <selection activeCell="A465" sqref="A465:XFD467"/>
    </sheetView>
  </sheetViews>
  <sheetFormatPr defaultRowHeight="15.75" x14ac:dyDescent="0.25"/>
  <cols>
    <col min="1" max="1" width="97.28515625" style="62" customWidth="1"/>
    <col min="2" max="3" width="6.140625" style="1" customWidth="1"/>
    <col min="4" max="4" width="12.7109375" style="5" customWidth="1"/>
    <col min="5" max="5" width="5.42578125" style="1" customWidth="1"/>
    <col min="6" max="6" width="15.42578125" style="117" customWidth="1"/>
    <col min="7" max="7" width="9.7109375" style="1" customWidth="1"/>
    <col min="8" max="16384" width="9.140625" style="1"/>
  </cols>
  <sheetData>
    <row r="1" spans="1:7" ht="91.5" customHeight="1" x14ac:dyDescent="0.25">
      <c r="B1" s="78"/>
      <c r="C1" s="78"/>
      <c r="D1" s="120" t="s">
        <v>519</v>
      </c>
      <c r="E1" s="120"/>
      <c r="F1" s="120"/>
    </row>
    <row r="2" spans="1:7" ht="48" customHeight="1" x14ac:dyDescent="0.3">
      <c r="A2" s="118" t="s">
        <v>518</v>
      </c>
      <c r="B2" s="119"/>
      <c r="C2" s="119"/>
      <c r="D2" s="119"/>
      <c r="E2" s="119"/>
      <c r="F2" s="119"/>
    </row>
    <row r="3" spans="1:7" ht="16.5" thickBot="1" x14ac:dyDescent="0.3">
      <c r="B3" s="78"/>
      <c r="C3" s="78"/>
      <c r="D3" s="79"/>
      <c r="E3" s="78"/>
      <c r="F3" s="100" t="s">
        <v>386</v>
      </c>
    </row>
    <row r="4" spans="1:7" s="59" customFormat="1" ht="16.5" thickBot="1" x14ac:dyDescent="0.3">
      <c r="A4" s="63"/>
      <c r="B4" s="56" t="s">
        <v>0</v>
      </c>
      <c r="C4" s="56" t="s">
        <v>1</v>
      </c>
      <c r="D4" s="57" t="s">
        <v>2</v>
      </c>
      <c r="E4" s="56" t="s">
        <v>3</v>
      </c>
      <c r="F4" s="101" t="s">
        <v>385</v>
      </c>
      <c r="G4" s="58"/>
    </row>
    <row r="5" spans="1:7" s="59" customFormat="1" ht="16.5" thickBot="1" x14ac:dyDescent="0.3">
      <c r="A5" s="64">
        <v>1</v>
      </c>
      <c r="B5" s="60">
        <v>3</v>
      </c>
      <c r="C5" s="60">
        <v>4</v>
      </c>
      <c r="D5" s="61">
        <v>5</v>
      </c>
      <c r="E5" s="60">
        <v>6</v>
      </c>
      <c r="F5" s="102">
        <v>7</v>
      </c>
      <c r="G5" s="58"/>
    </row>
    <row r="6" spans="1:7" s="9" customFormat="1" ht="16.5" thickBot="1" x14ac:dyDescent="0.3">
      <c r="A6" s="65" t="s">
        <v>377</v>
      </c>
      <c r="B6" s="45"/>
      <c r="C6" s="45"/>
      <c r="D6" s="46"/>
      <c r="E6" s="45"/>
      <c r="F6" s="103">
        <f>F7+F99+F105+F119+F173+F204+F375+F446+F498+F516+F196</f>
        <v>840375.4</v>
      </c>
      <c r="G6" s="8"/>
    </row>
    <row r="7" spans="1:7" x14ac:dyDescent="0.25">
      <c r="A7" s="66" t="s">
        <v>4</v>
      </c>
      <c r="B7" s="3" t="s">
        <v>5</v>
      </c>
      <c r="C7" s="4"/>
      <c r="D7" s="6"/>
      <c r="E7" s="4"/>
      <c r="F7" s="104">
        <f>F8+F15+F31+F46+F52</f>
        <v>56609.5</v>
      </c>
      <c r="G7" s="2"/>
    </row>
    <row r="8" spans="1:7" ht="31.5" x14ac:dyDescent="0.25">
      <c r="A8" s="66" t="s">
        <v>314</v>
      </c>
      <c r="B8" s="3" t="s">
        <v>5</v>
      </c>
      <c r="C8" s="3" t="s">
        <v>121</v>
      </c>
      <c r="D8" s="6"/>
      <c r="E8" s="4"/>
      <c r="F8" s="104">
        <f>F9</f>
        <v>705.3</v>
      </c>
      <c r="G8" s="2"/>
    </row>
    <row r="9" spans="1:7" x14ac:dyDescent="0.25">
      <c r="A9" s="66" t="s">
        <v>17</v>
      </c>
      <c r="B9" s="3" t="s">
        <v>5</v>
      </c>
      <c r="C9" s="3" t="s">
        <v>121</v>
      </c>
      <c r="D9" s="7" t="s">
        <v>8</v>
      </c>
      <c r="E9" s="4"/>
      <c r="F9" s="104">
        <f>F11</f>
        <v>705.3</v>
      </c>
      <c r="G9" s="2"/>
    </row>
    <row r="10" spans="1:7" x14ac:dyDescent="0.25">
      <c r="A10" s="66" t="s">
        <v>18</v>
      </c>
      <c r="B10" s="3" t="s">
        <v>5</v>
      </c>
      <c r="C10" s="3" t="s">
        <v>121</v>
      </c>
      <c r="D10" s="7" t="s">
        <v>9</v>
      </c>
      <c r="E10" s="4"/>
      <c r="F10" s="104">
        <f>F11</f>
        <v>705.3</v>
      </c>
      <c r="G10" s="2"/>
    </row>
    <row r="11" spans="1:7" ht="31.5" x14ac:dyDescent="0.25">
      <c r="A11" s="66" t="s">
        <v>10</v>
      </c>
      <c r="B11" s="3" t="s">
        <v>5</v>
      </c>
      <c r="C11" s="3" t="s">
        <v>121</v>
      </c>
      <c r="D11" s="7" t="s">
        <v>11</v>
      </c>
      <c r="E11" s="4"/>
      <c r="F11" s="104">
        <f>F12</f>
        <v>705.3</v>
      </c>
      <c r="G11" s="2"/>
    </row>
    <row r="12" spans="1:7" x14ac:dyDescent="0.25">
      <c r="A12" s="66" t="s">
        <v>23</v>
      </c>
      <c r="B12" s="3" t="s">
        <v>5</v>
      </c>
      <c r="C12" s="3" t="s">
        <v>121</v>
      </c>
      <c r="D12" s="7" t="s">
        <v>315</v>
      </c>
      <c r="E12" s="4"/>
      <c r="F12" s="104">
        <f>SUM(F13:F14)</f>
        <v>705.3</v>
      </c>
      <c r="G12" s="2"/>
    </row>
    <row r="13" spans="1:7" ht="47.25" x14ac:dyDescent="0.25">
      <c r="A13" s="66" t="s">
        <v>378</v>
      </c>
      <c r="B13" s="3" t="s">
        <v>5</v>
      </c>
      <c r="C13" s="3" t="s">
        <v>121</v>
      </c>
      <c r="D13" s="7" t="s">
        <v>315</v>
      </c>
      <c r="E13" s="3">
        <v>100</v>
      </c>
      <c r="F13" s="104">
        <v>575.79999999999995</v>
      </c>
      <c r="G13" s="2"/>
    </row>
    <row r="14" spans="1:7" x14ac:dyDescent="0.25">
      <c r="A14" s="66" t="s">
        <v>379</v>
      </c>
      <c r="B14" s="3" t="s">
        <v>5</v>
      </c>
      <c r="C14" s="3" t="s">
        <v>121</v>
      </c>
      <c r="D14" s="7" t="s">
        <v>315</v>
      </c>
      <c r="E14" s="3">
        <v>200</v>
      </c>
      <c r="F14" s="104">
        <v>129.5</v>
      </c>
      <c r="G14" s="2"/>
    </row>
    <row r="15" spans="1:7" ht="31.5" x14ac:dyDescent="0.25">
      <c r="A15" s="67" t="s">
        <v>16</v>
      </c>
      <c r="B15" s="12" t="s">
        <v>5</v>
      </c>
      <c r="C15" s="12" t="s">
        <v>131</v>
      </c>
      <c r="D15" s="14"/>
      <c r="E15" s="13"/>
      <c r="F15" s="105">
        <f>F16</f>
        <v>25259</v>
      </c>
      <c r="G15" s="2"/>
    </row>
    <row r="16" spans="1:7" x14ac:dyDescent="0.25">
      <c r="A16" s="67" t="s">
        <v>17</v>
      </c>
      <c r="B16" s="12" t="s">
        <v>5</v>
      </c>
      <c r="C16" s="12" t="s">
        <v>131</v>
      </c>
      <c r="D16" s="15" t="s">
        <v>8</v>
      </c>
      <c r="E16" s="13"/>
      <c r="F16" s="105">
        <f>F18+F24</f>
        <v>25259</v>
      </c>
      <c r="G16" s="2"/>
    </row>
    <row r="17" spans="1:7" x14ac:dyDescent="0.25">
      <c r="A17" s="67" t="s">
        <v>18</v>
      </c>
      <c r="B17" s="12" t="s">
        <v>5</v>
      </c>
      <c r="C17" s="12" t="s">
        <v>131</v>
      </c>
      <c r="D17" s="15" t="s">
        <v>9</v>
      </c>
      <c r="E17" s="13"/>
      <c r="F17" s="105">
        <f>F18+F24</f>
        <v>25259</v>
      </c>
      <c r="G17" s="2"/>
    </row>
    <row r="18" spans="1:7" x14ac:dyDescent="0.25">
      <c r="A18" s="67" t="s">
        <v>445</v>
      </c>
      <c r="B18" s="12" t="s">
        <v>5</v>
      </c>
      <c r="C18" s="12" t="s">
        <v>131</v>
      </c>
      <c r="D18" s="15" t="s">
        <v>19</v>
      </c>
      <c r="E18" s="13"/>
      <c r="F18" s="105">
        <f>F21+F19</f>
        <v>2495.8999999999996</v>
      </c>
      <c r="G18" s="2"/>
    </row>
    <row r="19" spans="1:7" ht="31.5" x14ac:dyDescent="0.25">
      <c r="A19" s="67" t="s">
        <v>478</v>
      </c>
      <c r="B19" s="12" t="s">
        <v>5</v>
      </c>
      <c r="C19" s="12" t="s">
        <v>131</v>
      </c>
      <c r="D19" s="14" t="s">
        <v>479</v>
      </c>
      <c r="E19" s="13"/>
      <c r="F19" s="105">
        <f>F20</f>
        <v>157.5</v>
      </c>
      <c r="G19" s="2"/>
    </row>
    <row r="20" spans="1:7" ht="47.25" x14ac:dyDescent="0.25">
      <c r="A20" s="66" t="s">
        <v>378</v>
      </c>
      <c r="B20" s="12" t="s">
        <v>5</v>
      </c>
      <c r="C20" s="12" t="s">
        <v>131</v>
      </c>
      <c r="D20" s="14" t="s">
        <v>479</v>
      </c>
      <c r="E20" s="13">
        <v>100</v>
      </c>
      <c r="F20" s="105">
        <v>157.5</v>
      </c>
      <c r="G20" s="2"/>
    </row>
    <row r="21" spans="1:7" ht="31.5" x14ac:dyDescent="0.25">
      <c r="A21" s="67" t="s">
        <v>20</v>
      </c>
      <c r="B21" s="12" t="s">
        <v>5</v>
      </c>
      <c r="C21" s="12" t="s">
        <v>131</v>
      </c>
      <c r="D21" s="15" t="s">
        <v>21</v>
      </c>
      <c r="E21" s="13"/>
      <c r="F21" s="105">
        <f>SUM(F22:F23)</f>
        <v>2338.3999999999996</v>
      </c>
      <c r="G21" s="2"/>
    </row>
    <row r="22" spans="1:7" ht="47.25" x14ac:dyDescent="0.25">
      <c r="A22" s="66" t="s">
        <v>378</v>
      </c>
      <c r="B22" s="12" t="s">
        <v>5</v>
      </c>
      <c r="C22" s="12" t="s">
        <v>131</v>
      </c>
      <c r="D22" s="15" t="s">
        <v>21</v>
      </c>
      <c r="E22" s="12">
        <v>100</v>
      </c>
      <c r="F22" s="105">
        <v>2321.6999999999998</v>
      </c>
      <c r="G22" s="2"/>
    </row>
    <row r="23" spans="1:7" x14ac:dyDescent="0.25">
      <c r="A23" s="66" t="s">
        <v>379</v>
      </c>
      <c r="B23" s="12" t="s">
        <v>5</v>
      </c>
      <c r="C23" s="12" t="s">
        <v>131</v>
      </c>
      <c r="D23" s="15" t="s">
        <v>21</v>
      </c>
      <c r="E23" s="12">
        <v>200</v>
      </c>
      <c r="F23" s="105">
        <v>16.7</v>
      </c>
      <c r="G23" s="2"/>
    </row>
    <row r="24" spans="1:7" x14ac:dyDescent="0.25">
      <c r="A24" s="67" t="s">
        <v>420</v>
      </c>
      <c r="B24" s="12" t="s">
        <v>5</v>
      </c>
      <c r="C24" s="12" t="s">
        <v>131</v>
      </c>
      <c r="D24" s="15" t="s">
        <v>22</v>
      </c>
      <c r="E24" s="13"/>
      <c r="F24" s="105">
        <f>F27+F25</f>
        <v>22763.1</v>
      </c>
      <c r="G24" s="2"/>
    </row>
    <row r="25" spans="1:7" ht="31.5" x14ac:dyDescent="0.25">
      <c r="A25" s="67" t="s">
        <v>478</v>
      </c>
      <c r="B25" s="12" t="s">
        <v>5</v>
      </c>
      <c r="C25" s="12" t="s">
        <v>131</v>
      </c>
      <c r="D25" s="14" t="s">
        <v>480</v>
      </c>
      <c r="E25" s="13"/>
      <c r="F25" s="105">
        <f>F26</f>
        <v>975.3</v>
      </c>
      <c r="G25" s="2"/>
    </row>
    <row r="26" spans="1:7" ht="47.25" x14ac:dyDescent="0.25">
      <c r="A26" s="66" t="s">
        <v>378</v>
      </c>
      <c r="B26" s="12" t="s">
        <v>5</v>
      </c>
      <c r="C26" s="12" t="s">
        <v>131</v>
      </c>
      <c r="D26" s="14" t="s">
        <v>480</v>
      </c>
      <c r="E26" s="13">
        <v>100</v>
      </c>
      <c r="F26" s="105">
        <v>975.3</v>
      </c>
      <c r="G26" s="2"/>
    </row>
    <row r="27" spans="1:7" x14ac:dyDescent="0.25">
      <c r="A27" s="67" t="s">
        <v>23</v>
      </c>
      <c r="B27" s="12" t="s">
        <v>5</v>
      </c>
      <c r="C27" s="12" t="s">
        <v>131</v>
      </c>
      <c r="D27" s="15" t="s">
        <v>24</v>
      </c>
      <c r="E27" s="13"/>
      <c r="F27" s="105">
        <f>SUM(F28:F30)</f>
        <v>21787.8</v>
      </c>
      <c r="G27" s="2"/>
    </row>
    <row r="28" spans="1:7" ht="47.25" x14ac:dyDescent="0.25">
      <c r="A28" s="66" t="s">
        <v>378</v>
      </c>
      <c r="B28" s="12" t="s">
        <v>5</v>
      </c>
      <c r="C28" s="12" t="s">
        <v>131</v>
      </c>
      <c r="D28" s="15" t="s">
        <v>24</v>
      </c>
      <c r="E28" s="12">
        <v>100</v>
      </c>
      <c r="F28" s="105">
        <v>20581.5</v>
      </c>
      <c r="G28" s="2"/>
    </row>
    <row r="29" spans="1:7" x14ac:dyDescent="0.25">
      <c r="A29" s="66" t="s">
        <v>379</v>
      </c>
      <c r="B29" s="12" t="s">
        <v>5</v>
      </c>
      <c r="C29" s="12" t="s">
        <v>131</v>
      </c>
      <c r="D29" s="15" t="s">
        <v>24</v>
      </c>
      <c r="E29" s="12">
        <v>200</v>
      </c>
      <c r="F29" s="105">
        <v>1205.5999999999999</v>
      </c>
      <c r="G29" s="2"/>
    </row>
    <row r="30" spans="1:7" x14ac:dyDescent="0.25">
      <c r="A30" s="67" t="s">
        <v>380</v>
      </c>
      <c r="B30" s="12" t="s">
        <v>5</v>
      </c>
      <c r="C30" s="12" t="s">
        <v>131</v>
      </c>
      <c r="D30" s="15" t="s">
        <v>24</v>
      </c>
      <c r="E30" s="12">
        <v>800</v>
      </c>
      <c r="F30" s="105">
        <v>0.7</v>
      </c>
      <c r="G30" s="2"/>
    </row>
    <row r="31" spans="1:7" ht="31.5" x14ac:dyDescent="0.25">
      <c r="A31" s="66" t="s">
        <v>14</v>
      </c>
      <c r="B31" s="3" t="s">
        <v>5</v>
      </c>
      <c r="C31" s="7" t="s">
        <v>12</v>
      </c>
      <c r="D31" s="6"/>
      <c r="E31" s="4"/>
      <c r="F31" s="104">
        <f>F32+F38</f>
        <v>6910.2</v>
      </c>
      <c r="G31" s="2"/>
    </row>
    <row r="32" spans="1:7" x14ac:dyDescent="0.25">
      <c r="A32" s="66" t="s">
        <v>17</v>
      </c>
      <c r="B32" s="3" t="s">
        <v>5</v>
      </c>
      <c r="C32" s="7" t="s">
        <v>12</v>
      </c>
      <c r="D32" s="7" t="s">
        <v>8</v>
      </c>
      <c r="E32" s="4"/>
      <c r="F32" s="104">
        <f>F34</f>
        <v>1164.3999999999999</v>
      </c>
      <c r="G32" s="2"/>
    </row>
    <row r="33" spans="1:7" x14ac:dyDescent="0.25">
      <c r="A33" s="66" t="s">
        <v>18</v>
      </c>
      <c r="B33" s="3" t="s">
        <v>5</v>
      </c>
      <c r="C33" s="7" t="s">
        <v>12</v>
      </c>
      <c r="D33" s="7" t="s">
        <v>9</v>
      </c>
      <c r="E33" s="4"/>
      <c r="F33" s="104"/>
      <c r="G33" s="2"/>
    </row>
    <row r="34" spans="1:7" ht="31.5" x14ac:dyDescent="0.25">
      <c r="A34" s="66" t="s">
        <v>10</v>
      </c>
      <c r="B34" s="3" t="s">
        <v>5</v>
      </c>
      <c r="C34" s="7" t="s">
        <v>12</v>
      </c>
      <c r="D34" s="7" t="s">
        <v>11</v>
      </c>
      <c r="E34" s="4"/>
      <c r="F34" s="104">
        <f>F35</f>
        <v>1164.3999999999999</v>
      </c>
      <c r="G34" s="2"/>
    </row>
    <row r="35" spans="1:7" x14ac:dyDescent="0.25">
      <c r="A35" s="66" t="s">
        <v>15</v>
      </c>
      <c r="B35" s="3" t="s">
        <v>5</v>
      </c>
      <c r="C35" s="7" t="s">
        <v>12</v>
      </c>
      <c r="D35" s="7" t="s">
        <v>13</v>
      </c>
      <c r="E35" s="4"/>
      <c r="F35" s="104">
        <f>SUM(F36:F37)</f>
        <v>1164.3999999999999</v>
      </c>
      <c r="G35" s="2"/>
    </row>
    <row r="36" spans="1:7" ht="47.25" x14ac:dyDescent="0.25">
      <c r="A36" s="66" t="s">
        <v>378</v>
      </c>
      <c r="B36" s="3" t="s">
        <v>5</v>
      </c>
      <c r="C36" s="7" t="s">
        <v>12</v>
      </c>
      <c r="D36" s="7" t="s">
        <v>13</v>
      </c>
      <c r="E36" s="3">
        <v>100</v>
      </c>
      <c r="F36" s="104">
        <v>1104.8</v>
      </c>
      <c r="G36" s="2"/>
    </row>
    <row r="37" spans="1:7" x14ac:dyDescent="0.25">
      <c r="A37" s="66" t="s">
        <v>379</v>
      </c>
      <c r="B37" s="3" t="s">
        <v>5</v>
      </c>
      <c r="C37" s="7" t="s">
        <v>12</v>
      </c>
      <c r="D37" s="7" t="s">
        <v>13</v>
      </c>
      <c r="E37" s="3">
        <v>200</v>
      </c>
      <c r="F37" s="104">
        <v>59.6</v>
      </c>
      <c r="G37" s="2"/>
    </row>
    <row r="38" spans="1:7" ht="63" x14ac:dyDescent="0.25">
      <c r="A38" s="66" t="s">
        <v>387</v>
      </c>
      <c r="B38" s="3" t="s">
        <v>5</v>
      </c>
      <c r="C38" s="3" t="s">
        <v>12</v>
      </c>
      <c r="D38" s="7" t="s">
        <v>316</v>
      </c>
      <c r="E38" s="4"/>
      <c r="F38" s="104">
        <f>F39</f>
        <v>5745.8</v>
      </c>
      <c r="G38" s="2"/>
    </row>
    <row r="39" spans="1:7" x14ac:dyDescent="0.25">
      <c r="A39" s="66" t="s">
        <v>172</v>
      </c>
      <c r="B39" s="3" t="s">
        <v>5</v>
      </c>
      <c r="C39" s="3" t="s">
        <v>12</v>
      </c>
      <c r="D39" s="7" t="s">
        <v>317</v>
      </c>
      <c r="E39" s="4"/>
      <c r="F39" s="104">
        <f>F40</f>
        <v>5745.8</v>
      </c>
      <c r="G39" s="2"/>
    </row>
    <row r="40" spans="1:7" ht="31.5" x14ac:dyDescent="0.25">
      <c r="A40" s="66" t="s">
        <v>318</v>
      </c>
      <c r="B40" s="3" t="s">
        <v>5</v>
      </c>
      <c r="C40" s="3" t="s">
        <v>12</v>
      </c>
      <c r="D40" s="7" t="s">
        <v>319</v>
      </c>
      <c r="E40" s="4"/>
      <c r="F40" s="104">
        <f>F43+F41</f>
        <v>5745.8</v>
      </c>
      <c r="G40" s="2"/>
    </row>
    <row r="41" spans="1:7" ht="31.5" x14ac:dyDescent="0.25">
      <c r="A41" s="67" t="s">
        <v>478</v>
      </c>
      <c r="B41" s="3" t="s">
        <v>5</v>
      </c>
      <c r="C41" s="3" t="s">
        <v>12</v>
      </c>
      <c r="D41" s="84" t="s">
        <v>504</v>
      </c>
      <c r="E41" s="4"/>
      <c r="F41" s="104">
        <f>F42</f>
        <v>62.6</v>
      </c>
      <c r="G41" s="2"/>
    </row>
    <row r="42" spans="1:7" ht="47.25" x14ac:dyDescent="0.25">
      <c r="A42" s="66" t="s">
        <v>378</v>
      </c>
      <c r="B42" s="3" t="s">
        <v>5</v>
      </c>
      <c r="C42" s="3" t="s">
        <v>12</v>
      </c>
      <c r="D42" s="84" t="s">
        <v>504</v>
      </c>
      <c r="E42" s="4">
        <v>100</v>
      </c>
      <c r="F42" s="104">
        <v>62.6</v>
      </c>
      <c r="G42" s="2"/>
    </row>
    <row r="43" spans="1:7" x14ac:dyDescent="0.25">
      <c r="A43" s="66" t="s">
        <v>23</v>
      </c>
      <c r="B43" s="3" t="s">
        <v>5</v>
      </c>
      <c r="C43" s="3" t="s">
        <v>12</v>
      </c>
      <c r="D43" s="7" t="s">
        <v>320</v>
      </c>
      <c r="E43" s="4"/>
      <c r="F43" s="104">
        <f>SUM(F44:F45)</f>
        <v>5683.2</v>
      </c>
      <c r="G43" s="2"/>
    </row>
    <row r="44" spans="1:7" ht="47.25" x14ac:dyDescent="0.25">
      <c r="A44" s="66" t="s">
        <v>378</v>
      </c>
      <c r="B44" s="3" t="s">
        <v>5</v>
      </c>
      <c r="C44" s="3" t="s">
        <v>12</v>
      </c>
      <c r="D44" s="7" t="s">
        <v>320</v>
      </c>
      <c r="E44" s="3">
        <v>100</v>
      </c>
      <c r="F44" s="104">
        <v>4661</v>
      </c>
      <c r="G44" s="2"/>
    </row>
    <row r="45" spans="1:7" x14ac:dyDescent="0.25">
      <c r="A45" s="66" t="s">
        <v>379</v>
      </c>
      <c r="B45" s="3" t="s">
        <v>5</v>
      </c>
      <c r="C45" s="3" t="s">
        <v>12</v>
      </c>
      <c r="D45" s="7" t="s">
        <v>320</v>
      </c>
      <c r="E45" s="3">
        <v>200</v>
      </c>
      <c r="F45" s="104">
        <v>1022.2</v>
      </c>
      <c r="G45" s="2"/>
    </row>
    <row r="46" spans="1:7" hidden="1" x14ac:dyDescent="0.25">
      <c r="A46" s="66" t="s">
        <v>321</v>
      </c>
      <c r="B46" s="3" t="s">
        <v>5</v>
      </c>
      <c r="C46" s="3" t="s">
        <v>300</v>
      </c>
      <c r="D46" s="6"/>
      <c r="E46" s="4"/>
      <c r="F46" s="104">
        <f>F47</f>
        <v>0</v>
      </c>
      <c r="G46" s="2"/>
    </row>
    <row r="47" spans="1:7" ht="63" hidden="1" x14ac:dyDescent="0.25">
      <c r="A47" s="66" t="s">
        <v>387</v>
      </c>
      <c r="B47" s="3" t="s">
        <v>5</v>
      </c>
      <c r="C47" s="3" t="s">
        <v>300</v>
      </c>
      <c r="D47" s="7" t="s">
        <v>316</v>
      </c>
      <c r="E47" s="4"/>
      <c r="F47" s="104">
        <f>F48</f>
        <v>0</v>
      </c>
      <c r="G47" s="2"/>
    </row>
    <row r="48" spans="1:7" hidden="1" x14ac:dyDescent="0.25">
      <c r="A48" s="66" t="s">
        <v>322</v>
      </c>
      <c r="B48" s="3" t="s">
        <v>5</v>
      </c>
      <c r="C48" s="3" t="s">
        <v>300</v>
      </c>
      <c r="D48" s="7" t="s">
        <v>323</v>
      </c>
      <c r="E48" s="4"/>
      <c r="F48" s="104">
        <f>F49</f>
        <v>0</v>
      </c>
      <c r="G48" s="2"/>
    </row>
    <row r="49" spans="1:7" ht="47.25" hidden="1" x14ac:dyDescent="0.25">
      <c r="A49" s="66" t="s">
        <v>324</v>
      </c>
      <c r="B49" s="3" t="s">
        <v>5</v>
      </c>
      <c r="C49" s="3" t="s">
        <v>300</v>
      </c>
      <c r="D49" s="7" t="s">
        <v>325</v>
      </c>
      <c r="E49" s="4"/>
      <c r="F49" s="104">
        <f>F50</f>
        <v>0</v>
      </c>
      <c r="G49" s="2"/>
    </row>
    <row r="50" spans="1:7" ht="47.25" hidden="1" x14ac:dyDescent="0.25">
      <c r="A50" s="66" t="s">
        <v>326</v>
      </c>
      <c r="B50" s="3" t="s">
        <v>5</v>
      </c>
      <c r="C50" s="3" t="s">
        <v>300</v>
      </c>
      <c r="D50" s="7" t="s">
        <v>327</v>
      </c>
      <c r="E50" s="4"/>
      <c r="F50" s="104">
        <f>F51</f>
        <v>0</v>
      </c>
      <c r="G50" s="2"/>
    </row>
    <row r="51" spans="1:7" hidden="1" x14ac:dyDescent="0.25">
      <c r="A51" s="67" t="s">
        <v>380</v>
      </c>
      <c r="B51" s="3" t="s">
        <v>5</v>
      </c>
      <c r="C51" s="3" t="s">
        <v>300</v>
      </c>
      <c r="D51" s="7" t="s">
        <v>328</v>
      </c>
      <c r="E51" s="3">
        <v>800</v>
      </c>
      <c r="F51" s="104">
        <v>0</v>
      </c>
      <c r="G51" s="2"/>
    </row>
    <row r="52" spans="1:7" x14ac:dyDescent="0.25">
      <c r="A52" s="66" t="s">
        <v>25</v>
      </c>
      <c r="B52" s="3" t="s">
        <v>5</v>
      </c>
      <c r="C52" s="3" t="s">
        <v>6</v>
      </c>
      <c r="D52" s="6"/>
      <c r="E52" s="4"/>
      <c r="F52" s="104">
        <f>F53+F59+F69+F93+F97</f>
        <v>23735</v>
      </c>
      <c r="G52" s="2"/>
    </row>
    <row r="53" spans="1:7" x14ac:dyDescent="0.25">
      <c r="A53" s="66" t="s">
        <v>421</v>
      </c>
      <c r="B53" s="3" t="s">
        <v>5</v>
      </c>
      <c r="C53" s="3" t="s">
        <v>6</v>
      </c>
      <c r="D53" s="6" t="s">
        <v>192</v>
      </c>
      <c r="E53" s="4"/>
      <c r="F53" s="104">
        <f t="shared" ref="F53:F55" si="0">F54</f>
        <v>1063</v>
      </c>
      <c r="G53" s="2"/>
    </row>
    <row r="54" spans="1:7" x14ac:dyDescent="0.25">
      <c r="A54" s="66" t="s">
        <v>422</v>
      </c>
      <c r="B54" s="3" t="s">
        <v>5</v>
      </c>
      <c r="C54" s="3" t="s">
        <v>6</v>
      </c>
      <c r="D54" s="6" t="s">
        <v>194</v>
      </c>
      <c r="E54" s="4"/>
      <c r="F54" s="104">
        <f t="shared" si="0"/>
        <v>1063</v>
      </c>
      <c r="G54" s="2"/>
    </row>
    <row r="55" spans="1:7" ht="31.5" x14ac:dyDescent="0.25">
      <c r="A55" s="66" t="s">
        <v>195</v>
      </c>
      <c r="B55" s="3" t="s">
        <v>5</v>
      </c>
      <c r="C55" s="3" t="s">
        <v>6</v>
      </c>
      <c r="D55" s="6" t="s">
        <v>196</v>
      </c>
      <c r="E55" s="4"/>
      <c r="F55" s="104">
        <f t="shared" si="0"/>
        <v>1063</v>
      </c>
      <c r="G55" s="2"/>
    </row>
    <row r="56" spans="1:7" ht="31.5" x14ac:dyDescent="0.25">
      <c r="A56" s="66" t="s">
        <v>444</v>
      </c>
      <c r="B56" s="3" t="s">
        <v>5</v>
      </c>
      <c r="C56" s="3" t="s">
        <v>6</v>
      </c>
      <c r="D56" s="7" t="s">
        <v>197</v>
      </c>
      <c r="E56" s="4"/>
      <c r="F56" s="104">
        <f>SUM(F57:F58)</f>
        <v>1063</v>
      </c>
    </row>
    <row r="57" spans="1:7" ht="47.25" x14ac:dyDescent="0.25">
      <c r="A57" s="66" t="s">
        <v>378</v>
      </c>
      <c r="B57" s="3" t="s">
        <v>5</v>
      </c>
      <c r="C57" s="3" t="s">
        <v>6</v>
      </c>
      <c r="D57" s="7" t="s">
        <v>197</v>
      </c>
      <c r="E57" s="3">
        <v>100</v>
      </c>
      <c r="F57" s="104">
        <v>838.9</v>
      </c>
    </row>
    <row r="58" spans="1:7" x14ac:dyDescent="0.25">
      <c r="A58" s="66" t="s">
        <v>379</v>
      </c>
      <c r="B58" s="3" t="s">
        <v>5</v>
      </c>
      <c r="C58" s="3" t="s">
        <v>6</v>
      </c>
      <c r="D58" s="7" t="s">
        <v>197</v>
      </c>
      <c r="E58" s="3">
        <v>200</v>
      </c>
      <c r="F58" s="104">
        <v>224.1</v>
      </c>
    </row>
    <row r="59" spans="1:7" ht="31.5" x14ac:dyDescent="0.25">
      <c r="A59" s="67" t="s">
        <v>26</v>
      </c>
      <c r="B59" s="12" t="s">
        <v>5</v>
      </c>
      <c r="C59" s="18" t="s">
        <v>6</v>
      </c>
      <c r="D59" s="19" t="s">
        <v>27</v>
      </c>
      <c r="E59" s="20"/>
      <c r="F59" s="105">
        <f>F61</f>
        <v>4843.5</v>
      </c>
    </row>
    <row r="60" spans="1:7" x14ac:dyDescent="0.25">
      <c r="A60" s="67" t="s">
        <v>28</v>
      </c>
      <c r="B60" s="12" t="s">
        <v>5</v>
      </c>
      <c r="C60" s="12" t="s">
        <v>6</v>
      </c>
      <c r="D60" s="19" t="s">
        <v>29</v>
      </c>
      <c r="E60" s="20"/>
      <c r="F60" s="105">
        <f>F61</f>
        <v>4843.5</v>
      </c>
    </row>
    <row r="61" spans="1:7" x14ac:dyDescent="0.25">
      <c r="A61" s="67" t="s">
        <v>423</v>
      </c>
      <c r="B61" s="12" t="s">
        <v>5</v>
      </c>
      <c r="C61" s="12" t="s">
        <v>6</v>
      </c>
      <c r="D61" s="14" t="s">
        <v>30</v>
      </c>
      <c r="E61" s="13"/>
      <c r="F61" s="105">
        <f>F64+F62+F67</f>
        <v>4843.5</v>
      </c>
    </row>
    <row r="62" spans="1:7" ht="25.5" x14ac:dyDescent="0.25">
      <c r="A62" s="92" t="s">
        <v>482</v>
      </c>
      <c r="B62" s="12" t="s">
        <v>5</v>
      </c>
      <c r="C62" s="12" t="s">
        <v>6</v>
      </c>
      <c r="D62" s="14" t="s">
        <v>481</v>
      </c>
      <c r="E62" s="13"/>
      <c r="F62" s="105">
        <f>F63</f>
        <v>4200</v>
      </c>
    </row>
    <row r="63" spans="1:7" ht="15" x14ac:dyDescent="0.25">
      <c r="A63" s="92" t="s">
        <v>483</v>
      </c>
      <c r="B63" s="12" t="s">
        <v>5</v>
      </c>
      <c r="C63" s="12" t="s">
        <v>6</v>
      </c>
      <c r="D63" s="14" t="s">
        <v>481</v>
      </c>
      <c r="E63" s="13">
        <v>400</v>
      </c>
      <c r="F63" s="105">
        <v>4200</v>
      </c>
    </row>
    <row r="64" spans="1:7" x14ac:dyDescent="0.25">
      <c r="A64" s="67" t="s">
        <v>31</v>
      </c>
      <c r="B64" s="12" t="s">
        <v>5</v>
      </c>
      <c r="C64" s="12" t="s">
        <v>6</v>
      </c>
      <c r="D64" s="14" t="s">
        <v>32</v>
      </c>
      <c r="E64" s="13"/>
      <c r="F64" s="105">
        <f>SUM(F65:F66)</f>
        <v>638.79999999999995</v>
      </c>
    </row>
    <row r="65" spans="1:6" x14ac:dyDescent="0.25">
      <c r="A65" s="66" t="s">
        <v>379</v>
      </c>
      <c r="B65" s="12" t="s">
        <v>5</v>
      </c>
      <c r="C65" s="12" t="s">
        <v>6</v>
      </c>
      <c r="D65" s="14" t="s">
        <v>32</v>
      </c>
      <c r="E65" s="12">
        <v>200</v>
      </c>
      <c r="F65" s="105">
        <v>634.29999999999995</v>
      </c>
    </row>
    <row r="66" spans="1:6" x14ac:dyDescent="0.25">
      <c r="A66" s="67" t="s">
        <v>380</v>
      </c>
      <c r="B66" s="12" t="s">
        <v>5</v>
      </c>
      <c r="C66" s="12" t="s">
        <v>6</v>
      </c>
      <c r="D66" s="14" t="s">
        <v>32</v>
      </c>
      <c r="E66" s="12">
        <v>800</v>
      </c>
      <c r="F66" s="105">
        <v>4.5</v>
      </c>
    </row>
    <row r="67" spans="1:6" x14ac:dyDescent="0.25">
      <c r="A67" s="67" t="s">
        <v>484</v>
      </c>
      <c r="B67" s="12" t="s">
        <v>5</v>
      </c>
      <c r="C67" s="12" t="s">
        <v>6</v>
      </c>
      <c r="D67" s="14" t="s">
        <v>485</v>
      </c>
      <c r="E67" s="12"/>
      <c r="F67" s="105">
        <f>F68</f>
        <v>4.7</v>
      </c>
    </row>
    <row r="68" spans="1:6" x14ac:dyDescent="0.25">
      <c r="A68" s="67" t="s">
        <v>483</v>
      </c>
      <c r="B68" s="12" t="s">
        <v>5</v>
      </c>
      <c r="C68" s="12" t="s">
        <v>6</v>
      </c>
      <c r="D68" s="14" t="s">
        <v>485</v>
      </c>
      <c r="E68" s="12">
        <v>400</v>
      </c>
      <c r="F68" s="105">
        <v>4.7</v>
      </c>
    </row>
    <row r="69" spans="1:6" x14ac:dyDescent="0.25">
      <c r="A69" s="67" t="s">
        <v>33</v>
      </c>
      <c r="B69" s="12" t="s">
        <v>5</v>
      </c>
      <c r="C69" s="12" t="s">
        <v>6</v>
      </c>
      <c r="D69" s="14" t="s">
        <v>8</v>
      </c>
      <c r="E69" s="13"/>
      <c r="F69" s="105">
        <f>F70</f>
        <v>17757.400000000001</v>
      </c>
    </row>
    <row r="70" spans="1:6" x14ac:dyDescent="0.25">
      <c r="A70" s="67" t="s">
        <v>18</v>
      </c>
      <c r="B70" s="12" t="s">
        <v>5</v>
      </c>
      <c r="C70" s="12" t="s">
        <v>6</v>
      </c>
      <c r="D70" s="14" t="s">
        <v>34</v>
      </c>
      <c r="E70" s="13"/>
      <c r="F70" s="105">
        <f>F71+F75+F84+F89</f>
        <v>17757.400000000001</v>
      </c>
    </row>
    <row r="71" spans="1:6" ht="31.5" x14ac:dyDescent="0.25">
      <c r="A71" s="67" t="s">
        <v>443</v>
      </c>
      <c r="B71" s="12" t="s">
        <v>5</v>
      </c>
      <c r="C71" s="12" t="s">
        <v>6</v>
      </c>
      <c r="D71" s="14" t="s">
        <v>22</v>
      </c>
      <c r="E71" s="13"/>
      <c r="F71" s="105">
        <f>F72</f>
        <v>60.1</v>
      </c>
    </row>
    <row r="72" spans="1:6" x14ac:dyDescent="0.25">
      <c r="A72" s="67" t="s">
        <v>35</v>
      </c>
      <c r="B72" s="12" t="s">
        <v>5</v>
      </c>
      <c r="C72" s="12" t="s">
        <v>6</v>
      </c>
      <c r="D72" s="14" t="s">
        <v>36</v>
      </c>
      <c r="E72" s="13"/>
      <c r="F72" s="105">
        <f>F73+F74</f>
        <v>60.1</v>
      </c>
    </row>
    <row r="73" spans="1:6" x14ac:dyDescent="0.25">
      <c r="A73" s="66" t="s">
        <v>379</v>
      </c>
      <c r="B73" s="12" t="s">
        <v>5</v>
      </c>
      <c r="C73" s="12" t="s">
        <v>6</v>
      </c>
      <c r="D73" s="14" t="s">
        <v>36</v>
      </c>
      <c r="E73" s="12">
        <v>200</v>
      </c>
      <c r="F73" s="105">
        <v>35.1</v>
      </c>
    </row>
    <row r="74" spans="1:6" x14ac:dyDescent="0.25">
      <c r="A74" s="67" t="s">
        <v>380</v>
      </c>
      <c r="B74" s="12" t="s">
        <v>5</v>
      </c>
      <c r="C74" s="12" t="s">
        <v>6</v>
      </c>
      <c r="D74" s="14" t="s">
        <v>36</v>
      </c>
      <c r="E74" s="12">
        <v>800</v>
      </c>
      <c r="F74" s="105">
        <v>25</v>
      </c>
    </row>
    <row r="75" spans="1:6" ht="47.25" x14ac:dyDescent="0.25">
      <c r="A75" s="67" t="s">
        <v>37</v>
      </c>
      <c r="B75" s="12" t="s">
        <v>5</v>
      </c>
      <c r="C75" s="12" t="s">
        <v>6</v>
      </c>
      <c r="D75" s="14" t="s">
        <v>38</v>
      </c>
      <c r="E75" s="13"/>
      <c r="F75" s="105">
        <f>F76+F79+F82</f>
        <v>1499</v>
      </c>
    </row>
    <row r="76" spans="1:6" ht="31.5" x14ac:dyDescent="0.25">
      <c r="A76" s="67" t="s">
        <v>39</v>
      </c>
      <c r="B76" s="12" t="s">
        <v>5</v>
      </c>
      <c r="C76" s="12" t="s">
        <v>6</v>
      </c>
      <c r="D76" s="14" t="s">
        <v>40</v>
      </c>
      <c r="E76" s="13"/>
      <c r="F76" s="105">
        <f>SUM(F77:F77)</f>
        <v>475</v>
      </c>
    </row>
    <row r="77" spans="1:6" ht="47.25" x14ac:dyDescent="0.25">
      <c r="A77" s="66" t="s">
        <v>378</v>
      </c>
      <c r="B77" s="12" t="s">
        <v>5</v>
      </c>
      <c r="C77" s="12" t="s">
        <v>6</v>
      </c>
      <c r="D77" s="14" t="s">
        <v>40</v>
      </c>
      <c r="E77" s="12">
        <v>100</v>
      </c>
      <c r="F77" s="105">
        <v>475</v>
      </c>
    </row>
    <row r="78" spans="1:6" ht="31.5" x14ac:dyDescent="0.25">
      <c r="A78" s="67" t="s">
        <v>186</v>
      </c>
      <c r="B78" s="12" t="s">
        <v>5</v>
      </c>
      <c r="C78" s="12" t="s">
        <v>6</v>
      </c>
      <c r="D78" s="15" t="s">
        <v>388</v>
      </c>
      <c r="E78" s="13"/>
      <c r="F78" s="105">
        <v>0</v>
      </c>
    </row>
    <row r="79" spans="1:6" ht="31.5" x14ac:dyDescent="0.25">
      <c r="A79" s="67" t="s">
        <v>424</v>
      </c>
      <c r="B79" s="12" t="s">
        <v>5</v>
      </c>
      <c r="C79" s="12" t="s">
        <v>6</v>
      </c>
      <c r="D79" s="14" t="s">
        <v>41</v>
      </c>
      <c r="E79" s="13"/>
      <c r="F79" s="105">
        <f>SUM(F80:F80)</f>
        <v>517</v>
      </c>
    </row>
    <row r="80" spans="1:6" ht="47.25" x14ac:dyDescent="0.25">
      <c r="A80" s="66" t="s">
        <v>378</v>
      </c>
      <c r="B80" s="12" t="s">
        <v>5</v>
      </c>
      <c r="C80" s="12" t="s">
        <v>6</v>
      </c>
      <c r="D80" s="14" t="s">
        <v>41</v>
      </c>
      <c r="E80" s="12">
        <v>100</v>
      </c>
      <c r="F80" s="105">
        <v>517</v>
      </c>
    </row>
    <row r="81" spans="1:6" ht="31.5" x14ac:dyDescent="0.25">
      <c r="A81" s="67" t="s">
        <v>187</v>
      </c>
      <c r="B81" s="12" t="s">
        <v>5</v>
      </c>
      <c r="C81" s="12" t="s">
        <v>6</v>
      </c>
      <c r="D81" s="15" t="s">
        <v>388</v>
      </c>
      <c r="E81" s="13"/>
      <c r="F81" s="105">
        <v>0</v>
      </c>
    </row>
    <row r="82" spans="1:6" ht="47.25" x14ac:dyDescent="0.25">
      <c r="A82" s="67" t="s">
        <v>42</v>
      </c>
      <c r="B82" s="12" t="s">
        <v>5</v>
      </c>
      <c r="C82" s="12" t="s">
        <v>6</v>
      </c>
      <c r="D82" s="14" t="s">
        <v>43</v>
      </c>
      <c r="E82" s="13"/>
      <c r="F82" s="105">
        <f>SUM(F83:F83)</f>
        <v>507</v>
      </c>
    </row>
    <row r="83" spans="1:6" ht="47.25" x14ac:dyDescent="0.25">
      <c r="A83" s="66" t="s">
        <v>378</v>
      </c>
      <c r="B83" s="12" t="s">
        <v>5</v>
      </c>
      <c r="C83" s="12" t="s">
        <v>6</v>
      </c>
      <c r="D83" s="14" t="s">
        <v>43</v>
      </c>
      <c r="E83" s="12">
        <v>100</v>
      </c>
      <c r="F83" s="105">
        <v>507</v>
      </c>
    </row>
    <row r="84" spans="1:6" x14ac:dyDescent="0.25">
      <c r="A84" s="67" t="s">
        <v>44</v>
      </c>
      <c r="B84" s="12" t="s">
        <v>5</v>
      </c>
      <c r="C84" s="12" t="s">
        <v>6</v>
      </c>
      <c r="D84" s="14" t="s">
        <v>45</v>
      </c>
      <c r="E84" s="13"/>
      <c r="F84" s="105">
        <f>F85</f>
        <v>10832.5</v>
      </c>
    </row>
    <row r="85" spans="1:6" x14ac:dyDescent="0.25">
      <c r="A85" s="67" t="s">
        <v>46</v>
      </c>
      <c r="B85" s="12" t="s">
        <v>5</v>
      </c>
      <c r="C85" s="12" t="s">
        <v>6</v>
      </c>
      <c r="D85" s="14" t="s">
        <v>47</v>
      </c>
      <c r="E85" s="13"/>
      <c r="F85" s="105">
        <f>SUM(F86:F88)</f>
        <v>10832.5</v>
      </c>
    </row>
    <row r="86" spans="1:6" ht="47.25" x14ac:dyDescent="0.25">
      <c r="A86" s="66" t="s">
        <v>378</v>
      </c>
      <c r="B86" s="12" t="s">
        <v>5</v>
      </c>
      <c r="C86" s="12" t="s">
        <v>6</v>
      </c>
      <c r="D86" s="14" t="s">
        <v>47</v>
      </c>
      <c r="E86" s="12">
        <v>100</v>
      </c>
      <c r="F86" s="105">
        <v>6888.4</v>
      </c>
    </row>
    <row r="87" spans="1:6" x14ac:dyDescent="0.25">
      <c r="A87" s="66" t="s">
        <v>379</v>
      </c>
      <c r="B87" s="12" t="s">
        <v>5</v>
      </c>
      <c r="C87" s="12" t="s">
        <v>6</v>
      </c>
      <c r="D87" s="14" t="s">
        <v>47</v>
      </c>
      <c r="E87" s="12">
        <v>200</v>
      </c>
      <c r="F87" s="105">
        <v>3941.1</v>
      </c>
    </row>
    <row r="88" spans="1:6" x14ac:dyDescent="0.25">
      <c r="A88" s="67" t="s">
        <v>380</v>
      </c>
      <c r="B88" s="12" t="s">
        <v>5</v>
      </c>
      <c r="C88" s="12" t="s">
        <v>6</v>
      </c>
      <c r="D88" s="14" t="s">
        <v>47</v>
      </c>
      <c r="E88" s="12">
        <v>800</v>
      </c>
      <c r="F88" s="105">
        <v>3</v>
      </c>
    </row>
    <row r="89" spans="1:6" x14ac:dyDescent="0.25">
      <c r="A89" s="67" t="s">
        <v>48</v>
      </c>
      <c r="B89" s="12" t="s">
        <v>5</v>
      </c>
      <c r="C89" s="12" t="s">
        <v>6</v>
      </c>
      <c r="D89" s="14" t="s">
        <v>49</v>
      </c>
      <c r="E89" s="12"/>
      <c r="F89" s="105">
        <f>F90</f>
        <v>5365.8</v>
      </c>
    </row>
    <row r="90" spans="1:6" x14ac:dyDescent="0.25">
      <c r="A90" s="67" t="s">
        <v>46</v>
      </c>
      <c r="B90" s="12" t="s">
        <v>5</v>
      </c>
      <c r="C90" s="12" t="s">
        <v>6</v>
      </c>
      <c r="D90" s="14" t="s">
        <v>50</v>
      </c>
      <c r="E90" s="12"/>
      <c r="F90" s="105">
        <f>SUM(F91:F92)</f>
        <v>5365.8</v>
      </c>
    </row>
    <row r="91" spans="1:6" ht="47.25" x14ac:dyDescent="0.25">
      <c r="A91" s="66" t="s">
        <v>378</v>
      </c>
      <c r="B91" s="12" t="s">
        <v>5</v>
      </c>
      <c r="C91" s="12" t="s">
        <v>6</v>
      </c>
      <c r="D91" s="14" t="s">
        <v>50</v>
      </c>
      <c r="E91" s="12">
        <v>100</v>
      </c>
      <c r="F91" s="105">
        <v>5205</v>
      </c>
    </row>
    <row r="92" spans="1:6" x14ac:dyDescent="0.25">
      <c r="A92" s="66" t="s">
        <v>379</v>
      </c>
      <c r="B92" s="12" t="s">
        <v>5</v>
      </c>
      <c r="C92" s="12" t="s">
        <v>6</v>
      </c>
      <c r="D92" s="14" t="s">
        <v>50</v>
      </c>
      <c r="E92" s="12">
        <v>200</v>
      </c>
      <c r="F92" s="105">
        <v>160.80000000000001</v>
      </c>
    </row>
    <row r="93" spans="1:6" ht="63" hidden="1" x14ac:dyDescent="0.25">
      <c r="A93" s="66" t="s">
        <v>387</v>
      </c>
      <c r="B93" s="7" t="s">
        <v>5</v>
      </c>
      <c r="C93" s="3">
        <v>13</v>
      </c>
      <c r="D93" s="7" t="s">
        <v>389</v>
      </c>
      <c r="E93" s="12"/>
      <c r="F93" s="105">
        <f>F94</f>
        <v>0</v>
      </c>
    </row>
    <row r="94" spans="1:6" hidden="1" x14ac:dyDescent="0.25">
      <c r="A94" s="66" t="s">
        <v>322</v>
      </c>
      <c r="B94" s="7" t="s">
        <v>5</v>
      </c>
      <c r="C94" s="3">
        <v>13</v>
      </c>
      <c r="D94" s="7" t="s">
        <v>329</v>
      </c>
      <c r="E94" s="7"/>
      <c r="F94" s="104">
        <f>F95</f>
        <v>0</v>
      </c>
    </row>
    <row r="95" spans="1:6" ht="47.25" hidden="1" x14ac:dyDescent="0.25">
      <c r="A95" s="66" t="s">
        <v>324</v>
      </c>
      <c r="B95" s="7" t="s">
        <v>5</v>
      </c>
      <c r="C95" s="6">
        <v>13</v>
      </c>
      <c r="D95" s="7" t="s">
        <v>330</v>
      </c>
      <c r="E95" s="7"/>
      <c r="F95" s="104">
        <f>F96</f>
        <v>0</v>
      </c>
    </row>
    <row r="96" spans="1:6" hidden="1" x14ac:dyDescent="0.25">
      <c r="A96" s="66" t="s">
        <v>331</v>
      </c>
      <c r="B96" s="7" t="s">
        <v>5</v>
      </c>
      <c r="C96" s="6">
        <v>13</v>
      </c>
      <c r="D96" s="7" t="s">
        <v>332</v>
      </c>
      <c r="E96" s="7" t="s">
        <v>383</v>
      </c>
      <c r="F96" s="104">
        <v>0</v>
      </c>
    </row>
    <row r="97" spans="1:6" ht="31.5" x14ac:dyDescent="0.25">
      <c r="A97" s="66" t="s">
        <v>449</v>
      </c>
      <c r="B97" s="7" t="s">
        <v>5</v>
      </c>
      <c r="C97" s="6">
        <v>13</v>
      </c>
      <c r="D97" s="84" t="s">
        <v>448</v>
      </c>
      <c r="E97" s="7"/>
      <c r="F97" s="104">
        <f>F98</f>
        <v>71.099999999999994</v>
      </c>
    </row>
    <row r="98" spans="1:6" x14ac:dyDescent="0.25">
      <c r="A98" s="66" t="s">
        <v>379</v>
      </c>
      <c r="B98" s="7" t="s">
        <v>5</v>
      </c>
      <c r="C98" s="6">
        <v>13</v>
      </c>
      <c r="D98" s="84" t="s">
        <v>448</v>
      </c>
      <c r="E98" s="84" t="s">
        <v>402</v>
      </c>
      <c r="F98" s="104">
        <v>71.099999999999994</v>
      </c>
    </row>
    <row r="99" spans="1:6" hidden="1" x14ac:dyDescent="0.25">
      <c r="A99" s="67" t="s">
        <v>51</v>
      </c>
      <c r="B99" s="12" t="s">
        <v>164</v>
      </c>
      <c r="C99" s="48" t="s">
        <v>148</v>
      </c>
      <c r="D99" s="14"/>
      <c r="E99" s="13"/>
      <c r="F99" s="105">
        <f>F100</f>
        <v>0</v>
      </c>
    </row>
    <row r="100" spans="1:6" hidden="1" x14ac:dyDescent="0.25">
      <c r="A100" s="67" t="s">
        <v>52</v>
      </c>
      <c r="B100" s="12" t="s">
        <v>164</v>
      </c>
      <c r="C100" s="12" t="s">
        <v>131</v>
      </c>
      <c r="D100" s="14"/>
      <c r="E100" s="13"/>
      <c r="F100" s="105">
        <f>F101</f>
        <v>0</v>
      </c>
    </row>
    <row r="101" spans="1:6" ht="31.5" hidden="1" x14ac:dyDescent="0.25">
      <c r="A101" s="67" t="s">
        <v>53</v>
      </c>
      <c r="B101" s="12" t="s">
        <v>164</v>
      </c>
      <c r="C101" s="12" t="s">
        <v>131</v>
      </c>
      <c r="D101" s="14" t="s">
        <v>54</v>
      </c>
      <c r="E101" s="13"/>
      <c r="F101" s="105">
        <f>F102</f>
        <v>0</v>
      </c>
    </row>
    <row r="102" spans="1:6" hidden="1" x14ac:dyDescent="0.25">
      <c r="A102" s="67" t="s">
        <v>55</v>
      </c>
      <c r="B102" s="12" t="s">
        <v>164</v>
      </c>
      <c r="C102" s="12" t="s">
        <v>131</v>
      </c>
      <c r="D102" s="14" t="s">
        <v>56</v>
      </c>
      <c r="E102" s="13"/>
      <c r="F102" s="105">
        <f>F103</f>
        <v>0</v>
      </c>
    </row>
    <row r="103" spans="1:6" ht="47.25" hidden="1" x14ac:dyDescent="0.25">
      <c r="A103" s="67" t="s">
        <v>442</v>
      </c>
      <c r="B103" s="12" t="s">
        <v>164</v>
      </c>
      <c r="C103" s="12" t="s">
        <v>131</v>
      </c>
      <c r="D103" s="14" t="s">
        <v>57</v>
      </c>
      <c r="E103" s="13"/>
      <c r="F103" s="105">
        <f>SUM(F104:F104)</f>
        <v>0</v>
      </c>
    </row>
    <row r="104" spans="1:6" hidden="1" x14ac:dyDescent="0.25">
      <c r="A104" s="66" t="s">
        <v>379</v>
      </c>
      <c r="B104" s="12" t="s">
        <v>164</v>
      </c>
      <c r="C104" s="12" t="s">
        <v>131</v>
      </c>
      <c r="D104" s="14" t="s">
        <v>57</v>
      </c>
      <c r="E104" s="13">
        <v>200</v>
      </c>
      <c r="F104" s="105">
        <v>0</v>
      </c>
    </row>
    <row r="105" spans="1:6" x14ac:dyDescent="0.25">
      <c r="A105" s="67" t="s">
        <v>58</v>
      </c>
      <c r="B105" s="12" t="s">
        <v>121</v>
      </c>
      <c r="C105" s="48" t="s">
        <v>148</v>
      </c>
      <c r="D105" s="14"/>
      <c r="E105" s="13"/>
      <c r="F105" s="105">
        <f>F106</f>
        <v>3840.8</v>
      </c>
    </row>
    <row r="106" spans="1:6" ht="31.5" x14ac:dyDescent="0.25">
      <c r="A106" s="67" t="s">
        <v>59</v>
      </c>
      <c r="B106" s="12" t="s">
        <v>121</v>
      </c>
      <c r="C106" s="12">
        <v>10</v>
      </c>
      <c r="D106" s="14"/>
      <c r="E106" s="13"/>
      <c r="F106" s="105">
        <f>F107+F115</f>
        <v>3840.8</v>
      </c>
    </row>
    <row r="107" spans="1:6" ht="47.25" x14ac:dyDescent="0.25">
      <c r="A107" s="67" t="s">
        <v>60</v>
      </c>
      <c r="B107" s="12" t="s">
        <v>121</v>
      </c>
      <c r="C107" s="12">
        <v>10</v>
      </c>
      <c r="D107" s="14" t="s">
        <v>61</v>
      </c>
      <c r="E107" s="13"/>
      <c r="F107" s="105">
        <f>F108+F111</f>
        <v>2271.1</v>
      </c>
    </row>
    <row r="108" spans="1:6" ht="31.5" x14ac:dyDescent="0.25">
      <c r="A108" s="67" t="s">
        <v>63</v>
      </c>
      <c r="B108" s="12" t="s">
        <v>121</v>
      </c>
      <c r="C108" s="12">
        <v>10</v>
      </c>
      <c r="D108" s="14" t="s">
        <v>64</v>
      </c>
      <c r="E108" s="13"/>
      <c r="F108" s="105">
        <f>F109</f>
        <v>30</v>
      </c>
    </row>
    <row r="109" spans="1:6" x14ac:dyDescent="0.25">
      <c r="A109" s="67" t="s">
        <v>65</v>
      </c>
      <c r="B109" s="12" t="s">
        <v>121</v>
      </c>
      <c r="C109" s="12">
        <v>10</v>
      </c>
      <c r="D109" s="14" t="s">
        <v>66</v>
      </c>
      <c r="E109" s="13"/>
      <c r="F109" s="105">
        <f>F110</f>
        <v>30</v>
      </c>
    </row>
    <row r="110" spans="1:6" x14ac:dyDescent="0.25">
      <c r="A110" s="66" t="s">
        <v>379</v>
      </c>
      <c r="B110" s="12" t="s">
        <v>121</v>
      </c>
      <c r="C110" s="12">
        <v>10</v>
      </c>
      <c r="D110" s="14" t="s">
        <v>66</v>
      </c>
      <c r="E110" s="12">
        <v>200</v>
      </c>
      <c r="F110" s="105">
        <v>30</v>
      </c>
    </row>
    <row r="111" spans="1:6" ht="47.25" x14ac:dyDescent="0.25">
      <c r="A111" s="67" t="s">
        <v>425</v>
      </c>
      <c r="B111" s="12" t="s">
        <v>121</v>
      </c>
      <c r="C111" s="12">
        <v>10</v>
      </c>
      <c r="D111" s="14" t="s">
        <v>67</v>
      </c>
      <c r="E111" s="13"/>
      <c r="F111" s="105">
        <f>F112</f>
        <v>2241.1</v>
      </c>
    </row>
    <row r="112" spans="1:6" x14ac:dyDescent="0.25">
      <c r="A112" s="67" t="s">
        <v>46</v>
      </c>
      <c r="B112" s="12" t="s">
        <v>121</v>
      </c>
      <c r="C112" s="12">
        <v>10</v>
      </c>
      <c r="D112" s="14" t="s">
        <v>68</v>
      </c>
      <c r="E112" s="13"/>
      <c r="F112" s="105">
        <f>SUM(F113:F114)</f>
        <v>2241.1</v>
      </c>
    </row>
    <row r="113" spans="1:6" ht="47.25" x14ac:dyDescent="0.25">
      <c r="A113" s="66" t="s">
        <v>378</v>
      </c>
      <c r="B113" s="12" t="s">
        <v>121</v>
      </c>
      <c r="C113" s="12">
        <v>10</v>
      </c>
      <c r="D113" s="14" t="s">
        <v>68</v>
      </c>
      <c r="E113" s="12">
        <v>100</v>
      </c>
      <c r="F113" s="105">
        <v>2233.5</v>
      </c>
    </row>
    <row r="114" spans="1:6" x14ac:dyDescent="0.25">
      <c r="A114" s="66" t="s">
        <v>379</v>
      </c>
      <c r="B114" s="12" t="s">
        <v>121</v>
      </c>
      <c r="C114" s="12">
        <v>10</v>
      </c>
      <c r="D114" s="14" t="s">
        <v>68</v>
      </c>
      <c r="E114" s="12">
        <v>200</v>
      </c>
      <c r="F114" s="105">
        <v>7.6</v>
      </c>
    </row>
    <row r="115" spans="1:6" ht="63" x14ac:dyDescent="0.25">
      <c r="A115" s="66" t="s">
        <v>451</v>
      </c>
      <c r="B115" s="12" t="s">
        <v>121</v>
      </c>
      <c r="C115" s="12">
        <v>10</v>
      </c>
      <c r="D115" s="14" t="s">
        <v>450</v>
      </c>
      <c r="E115" s="12"/>
      <c r="F115" s="105">
        <f>F116+F117+F118</f>
        <v>1569.7</v>
      </c>
    </row>
    <row r="116" spans="1:6" ht="47.25" x14ac:dyDescent="0.25">
      <c r="A116" s="66" t="s">
        <v>378</v>
      </c>
      <c r="B116" s="12" t="s">
        <v>121</v>
      </c>
      <c r="C116" s="12">
        <v>10</v>
      </c>
      <c r="D116" s="14" t="s">
        <v>450</v>
      </c>
      <c r="E116" s="12">
        <v>100</v>
      </c>
      <c r="F116" s="105">
        <v>40.200000000000003</v>
      </c>
    </row>
    <row r="117" spans="1:6" x14ac:dyDescent="0.25">
      <c r="A117" s="66" t="s">
        <v>379</v>
      </c>
      <c r="B117" s="12" t="s">
        <v>121</v>
      </c>
      <c r="C117" s="12">
        <v>10</v>
      </c>
      <c r="D117" s="14" t="s">
        <v>450</v>
      </c>
      <c r="E117" s="12">
        <v>200</v>
      </c>
      <c r="F117" s="105">
        <v>1486.1</v>
      </c>
    </row>
    <row r="118" spans="1:6" x14ac:dyDescent="0.25">
      <c r="A118" s="66" t="s">
        <v>356</v>
      </c>
      <c r="B118" s="12" t="s">
        <v>121</v>
      </c>
      <c r="C118" s="12">
        <v>10</v>
      </c>
      <c r="D118" s="14" t="s">
        <v>450</v>
      </c>
      <c r="E118" s="12">
        <v>500</v>
      </c>
      <c r="F118" s="105">
        <v>43.4</v>
      </c>
    </row>
    <row r="119" spans="1:6" x14ac:dyDescent="0.25">
      <c r="A119" s="67" t="s">
        <v>69</v>
      </c>
      <c r="B119" s="12" t="s">
        <v>131</v>
      </c>
      <c r="C119" s="48" t="s">
        <v>148</v>
      </c>
      <c r="D119" s="14"/>
      <c r="E119" s="13"/>
      <c r="F119" s="105">
        <f>F120+F131+F139+F149</f>
        <v>123208.7</v>
      </c>
    </row>
    <row r="120" spans="1:6" x14ac:dyDescent="0.25">
      <c r="A120" s="67" t="s">
        <v>70</v>
      </c>
      <c r="B120" s="12" t="s">
        <v>131</v>
      </c>
      <c r="C120" s="12" t="s">
        <v>185</v>
      </c>
      <c r="D120" s="14"/>
      <c r="E120" s="13"/>
      <c r="F120" s="105">
        <f>F121</f>
        <v>2800.6</v>
      </c>
    </row>
    <row r="121" spans="1:6" ht="31.5" x14ac:dyDescent="0.25">
      <c r="A121" s="67" t="s">
        <v>26</v>
      </c>
      <c r="B121" s="12" t="s">
        <v>131</v>
      </c>
      <c r="C121" s="12" t="s">
        <v>185</v>
      </c>
      <c r="D121" s="14" t="s">
        <v>27</v>
      </c>
      <c r="E121" s="13"/>
      <c r="F121" s="105">
        <f>F122+F126</f>
        <v>2800.6</v>
      </c>
    </row>
    <row r="122" spans="1:6" ht="31.5" x14ac:dyDescent="0.25">
      <c r="A122" s="67" t="s">
        <v>441</v>
      </c>
      <c r="B122" s="12" t="s">
        <v>131</v>
      </c>
      <c r="C122" s="12" t="s">
        <v>185</v>
      </c>
      <c r="D122" s="14" t="s">
        <v>71</v>
      </c>
      <c r="E122" s="13"/>
      <c r="F122" s="105">
        <f>F123</f>
        <v>165.2</v>
      </c>
    </row>
    <row r="123" spans="1:6" x14ac:dyDescent="0.25">
      <c r="A123" s="67" t="s">
        <v>72</v>
      </c>
      <c r="B123" s="12" t="s">
        <v>131</v>
      </c>
      <c r="C123" s="12" t="s">
        <v>185</v>
      </c>
      <c r="D123" s="14" t="s">
        <v>73</v>
      </c>
      <c r="E123" s="13"/>
      <c r="F123" s="105">
        <f>F124</f>
        <v>165.2</v>
      </c>
    </row>
    <row r="124" spans="1:6" ht="31.5" x14ac:dyDescent="0.25">
      <c r="A124" s="67" t="s">
        <v>447</v>
      </c>
      <c r="B124" s="12" t="s">
        <v>131</v>
      </c>
      <c r="C124" s="12" t="s">
        <v>185</v>
      </c>
      <c r="D124" s="14" t="s">
        <v>393</v>
      </c>
      <c r="E124" s="13"/>
      <c r="F124" s="105">
        <f>F125</f>
        <v>165.2</v>
      </c>
    </row>
    <row r="125" spans="1:6" x14ac:dyDescent="0.25">
      <c r="A125" s="66" t="s">
        <v>379</v>
      </c>
      <c r="B125" s="12" t="s">
        <v>131</v>
      </c>
      <c r="C125" s="12" t="s">
        <v>185</v>
      </c>
      <c r="D125" s="51" t="s">
        <v>393</v>
      </c>
      <c r="E125" s="12">
        <v>200</v>
      </c>
      <c r="F125" s="105">
        <v>165.2</v>
      </c>
    </row>
    <row r="126" spans="1:6" ht="47.25" x14ac:dyDescent="0.25">
      <c r="A126" s="67" t="s">
        <v>74</v>
      </c>
      <c r="B126" s="12" t="s">
        <v>131</v>
      </c>
      <c r="C126" s="12" t="s">
        <v>185</v>
      </c>
      <c r="D126" s="14" t="s">
        <v>75</v>
      </c>
      <c r="E126" s="13"/>
      <c r="F126" s="105">
        <f>F127</f>
        <v>2635.4</v>
      </c>
    </row>
    <row r="127" spans="1:6" x14ac:dyDescent="0.25">
      <c r="A127" s="67" t="s">
        <v>76</v>
      </c>
      <c r="B127" s="12" t="s">
        <v>131</v>
      </c>
      <c r="C127" s="12" t="s">
        <v>185</v>
      </c>
      <c r="D127" s="14" t="s">
        <v>77</v>
      </c>
      <c r="E127" s="13"/>
      <c r="F127" s="105">
        <f>F128</f>
        <v>2635.4</v>
      </c>
    </row>
    <row r="128" spans="1:6" x14ac:dyDescent="0.25">
      <c r="A128" s="67" t="s">
        <v>46</v>
      </c>
      <c r="B128" s="12" t="s">
        <v>131</v>
      </c>
      <c r="C128" s="12" t="s">
        <v>185</v>
      </c>
      <c r="D128" s="14" t="s">
        <v>78</v>
      </c>
      <c r="E128" s="13"/>
      <c r="F128" s="105">
        <f>SUM(F129:F130)</f>
        <v>2635.4</v>
      </c>
    </row>
    <row r="129" spans="1:6" ht="47.25" x14ac:dyDescent="0.25">
      <c r="A129" s="66" t="s">
        <v>378</v>
      </c>
      <c r="B129" s="12" t="s">
        <v>131</v>
      </c>
      <c r="C129" s="12" t="s">
        <v>185</v>
      </c>
      <c r="D129" s="14" t="s">
        <v>78</v>
      </c>
      <c r="E129" s="12">
        <v>100</v>
      </c>
      <c r="F129" s="105">
        <v>2596</v>
      </c>
    </row>
    <row r="130" spans="1:6" x14ac:dyDescent="0.25">
      <c r="A130" s="66" t="s">
        <v>379</v>
      </c>
      <c r="B130" s="12" t="s">
        <v>131</v>
      </c>
      <c r="C130" s="12" t="s">
        <v>185</v>
      </c>
      <c r="D130" s="14" t="s">
        <v>78</v>
      </c>
      <c r="E130" s="12">
        <v>200</v>
      </c>
      <c r="F130" s="105">
        <v>39.4</v>
      </c>
    </row>
    <row r="131" spans="1:6" x14ac:dyDescent="0.25">
      <c r="A131" s="67" t="s">
        <v>79</v>
      </c>
      <c r="B131" s="15" t="s">
        <v>131</v>
      </c>
      <c r="C131" s="15" t="s">
        <v>141</v>
      </c>
      <c r="D131" s="14"/>
      <c r="E131" s="12"/>
      <c r="F131" s="105">
        <f>F132</f>
        <v>4261.2</v>
      </c>
    </row>
    <row r="132" spans="1:6" ht="31.5" x14ac:dyDescent="0.25">
      <c r="A132" s="67" t="s">
        <v>26</v>
      </c>
      <c r="B132" s="15" t="s">
        <v>131</v>
      </c>
      <c r="C132" s="15" t="s">
        <v>141</v>
      </c>
      <c r="D132" s="15" t="s">
        <v>27</v>
      </c>
      <c r="E132" s="12"/>
      <c r="F132" s="105">
        <f>F133</f>
        <v>4261.2</v>
      </c>
    </row>
    <row r="133" spans="1:6" x14ac:dyDescent="0.25">
      <c r="A133" s="67" t="s">
        <v>28</v>
      </c>
      <c r="B133" s="15" t="s">
        <v>131</v>
      </c>
      <c r="C133" s="15" t="s">
        <v>141</v>
      </c>
      <c r="D133" s="15" t="s">
        <v>29</v>
      </c>
      <c r="E133" s="12"/>
      <c r="F133" s="105">
        <f>F134</f>
        <v>4261.2</v>
      </c>
    </row>
    <row r="134" spans="1:6" x14ac:dyDescent="0.25">
      <c r="A134" s="67" t="s">
        <v>423</v>
      </c>
      <c r="B134" s="15" t="s">
        <v>131</v>
      </c>
      <c r="C134" s="15" t="s">
        <v>141</v>
      </c>
      <c r="D134" s="15" t="s">
        <v>30</v>
      </c>
      <c r="E134" s="12"/>
      <c r="F134" s="105">
        <f>F135+F137</f>
        <v>4261.2</v>
      </c>
    </row>
    <row r="135" spans="1:6" hidden="1" x14ac:dyDescent="0.25">
      <c r="A135" s="67" t="s">
        <v>80</v>
      </c>
      <c r="B135" s="15" t="s">
        <v>131</v>
      </c>
      <c r="C135" s="15" t="s">
        <v>141</v>
      </c>
      <c r="D135" s="15" t="s">
        <v>81</v>
      </c>
      <c r="E135" s="12"/>
      <c r="F135" s="105">
        <f>F136</f>
        <v>0</v>
      </c>
    </row>
    <row r="136" spans="1:6" s="50" customFormat="1" hidden="1" x14ac:dyDescent="0.25">
      <c r="A136" s="67" t="s">
        <v>380</v>
      </c>
      <c r="B136" s="15" t="s">
        <v>131</v>
      </c>
      <c r="C136" s="15" t="s">
        <v>141</v>
      </c>
      <c r="D136" s="15" t="s">
        <v>81</v>
      </c>
      <c r="E136" s="48">
        <v>800</v>
      </c>
      <c r="F136" s="105"/>
    </row>
    <row r="137" spans="1:6" s="50" customFormat="1" ht="31.5" x14ac:dyDescent="0.25">
      <c r="A137" s="67" t="s">
        <v>426</v>
      </c>
      <c r="B137" s="15" t="s">
        <v>131</v>
      </c>
      <c r="C137" s="15" t="s">
        <v>141</v>
      </c>
      <c r="D137" s="15" t="s">
        <v>392</v>
      </c>
      <c r="E137" s="48"/>
      <c r="F137" s="105">
        <f>F138</f>
        <v>4261.2</v>
      </c>
    </row>
    <row r="138" spans="1:6" s="50" customFormat="1" x14ac:dyDescent="0.25">
      <c r="A138" s="66" t="s">
        <v>379</v>
      </c>
      <c r="B138" s="15" t="s">
        <v>131</v>
      </c>
      <c r="C138" s="15" t="s">
        <v>141</v>
      </c>
      <c r="D138" s="15" t="s">
        <v>392</v>
      </c>
      <c r="E138" s="48">
        <v>200</v>
      </c>
      <c r="F138" s="105">
        <v>4261.2</v>
      </c>
    </row>
    <row r="139" spans="1:6" x14ac:dyDescent="0.25">
      <c r="A139" s="66" t="s">
        <v>333</v>
      </c>
      <c r="B139" s="3" t="s">
        <v>131</v>
      </c>
      <c r="C139" s="3" t="s">
        <v>272</v>
      </c>
      <c r="D139" s="6"/>
      <c r="E139" s="4"/>
      <c r="F139" s="104">
        <f>F140</f>
        <v>76079.899999999994</v>
      </c>
    </row>
    <row r="140" spans="1:6" ht="63" x14ac:dyDescent="0.25">
      <c r="A140" s="66" t="s">
        <v>387</v>
      </c>
      <c r="B140" s="3" t="s">
        <v>131</v>
      </c>
      <c r="C140" s="3" t="s">
        <v>272</v>
      </c>
      <c r="D140" s="7" t="s">
        <v>316</v>
      </c>
      <c r="E140" s="4"/>
      <c r="F140" s="104">
        <f>F145+F141</f>
        <v>76079.899999999994</v>
      </c>
    </row>
    <row r="141" spans="1:6" ht="47.25" x14ac:dyDescent="0.25">
      <c r="A141" s="66" t="s">
        <v>334</v>
      </c>
      <c r="B141" s="3" t="s">
        <v>131</v>
      </c>
      <c r="C141" s="3" t="s">
        <v>272</v>
      </c>
      <c r="D141" s="7" t="s">
        <v>335</v>
      </c>
      <c r="E141" s="4"/>
      <c r="F141" s="104">
        <f>F142</f>
        <v>50444</v>
      </c>
    </row>
    <row r="142" spans="1:6" ht="31.5" x14ac:dyDescent="0.25">
      <c r="A142" s="66" t="s">
        <v>336</v>
      </c>
      <c r="B142" s="3" t="s">
        <v>131</v>
      </c>
      <c r="C142" s="3" t="s">
        <v>272</v>
      </c>
      <c r="D142" s="7" t="s">
        <v>337</v>
      </c>
      <c r="E142" s="4"/>
      <c r="F142" s="104">
        <f>F143</f>
        <v>50444</v>
      </c>
    </row>
    <row r="143" spans="1:6" ht="31.5" x14ac:dyDescent="0.25">
      <c r="A143" s="66" t="s">
        <v>338</v>
      </c>
      <c r="B143" s="3" t="s">
        <v>131</v>
      </c>
      <c r="C143" s="3" t="s">
        <v>272</v>
      </c>
      <c r="D143" s="7" t="s">
        <v>339</v>
      </c>
      <c r="E143" s="4"/>
      <c r="F143" s="104">
        <f>F144</f>
        <v>50444</v>
      </c>
    </row>
    <row r="144" spans="1:6" x14ac:dyDescent="0.25">
      <c r="A144" s="66" t="s">
        <v>356</v>
      </c>
      <c r="B144" s="3" t="s">
        <v>131</v>
      </c>
      <c r="C144" s="3" t="s">
        <v>272</v>
      </c>
      <c r="D144" s="7" t="s">
        <v>339</v>
      </c>
      <c r="E144" s="4">
        <v>500</v>
      </c>
      <c r="F144" s="104">
        <v>50444</v>
      </c>
    </row>
    <row r="145" spans="1:6" ht="31.5" x14ac:dyDescent="0.25">
      <c r="A145" s="66" t="s">
        <v>340</v>
      </c>
      <c r="B145" s="3" t="s">
        <v>131</v>
      </c>
      <c r="C145" s="3" t="s">
        <v>272</v>
      </c>
      <c r="D145" s="7" t="s">
        <v>341</v>
      </c>
      <c r="E145" s="4"/>
      <c r="F145" s="104">
        <f>F146</f>
        <v>25635.9</v>
      </c>
    </row>
    <row r="146" spans="1:6" ht="47.25" x14ac:dyDescent="0.25">
      <c r="A146" s="66" t="s">
        <v>342</v>
      </c>
      <c r="B146" s="3" t="s">
        <v>131</v>
      </c>
      <c r="C146" s="3" t="s">
        <v>272</v>
      </c>
      <c r="D146" s="7" t="s">
        <v>343</v>
      </c>
      <c r="E146" s="4"/>
      <c r="F146" s="104">
        <f>F147</f>
        <v>25635.9</v>
      </c>
    </row>
    <row r="147" spans="1:6" x14ac:dyDescent="0.25">
      <c r="A147" s="66" t="s">
        <v>344</v>
      </c>
      <c r="B147" s="3" t="s">
        <v>131</v>
      </c>
      <c r="C147" s="3" t="s">
        <v>272</v>
      </c>
      <c r="D147" s="7" t="s">
        <v>345</v>
      </c>
      <c r="E147" s="4"/>
      <c r="F147" s="104">
        <f>F148</f>
        <v>25635.9</v>
      </c>
    </row>
    <row r="148" spans="1:6" x14ac:dyDescent="0.25">
      <c r="A148" s="66" t="s">
        <v>356</v>
      </c>
      <c r="B148" s="3" t="s">
        <v>131</v>
      </c>
      <c r="C148" s="3" t="s">
        <v>272</v>
      </c>
      <c r="D148" s="7" t="s">
        <v>345</v>
      </c>
      <c r="E148" s="3">
        <v>500</v>
      </c>
      <c r="F148" s="104">
        <v>25635.9</v>
      </c>
    </row>
    <row r="149" spans="1:6" x14ac:dyDescent="0.25">
      <c r="A149" s="66" t="s">
        <v>414</v>
      </c>
      <c r="B149" s="21" t="s">
        <v>131</v>
      </c>
      <c r="C149" s="12" t="s">
        <v>188</v>
      </c>
      <c r="D149" s="7"/>
      <c r="E149" s="3"/>
      <c r="F149" s="104">
        <f>F150+F164</f>
        <v>40067</v>
      </c>
    </row>
    <row r="150" spans="1:6" ht="31.5" x14ac:dyDescent="0.25">
      <c r="A150" s="68" t="s">
        <v>440</v>
      </c>
      <c r="B150" s="21" t="s">
        <v>131</v>
      </c>
      <c r="C150" s="12" t="s">
        <v>188</v>
      </c>
      <c r="D150" s="22" t="s">
        <v>82</v>
      </c>
      <c r="E150" s="16"/>
      <c r="F150" s="106">
        <f>F151+F160</f>
        <v>5246</v>
      </c>
    </row>
    <row r="151" spans="1:6" x14ac:dyDescent="0.25">
      <c r="A151" s="69" t="s">
        <v>83</v>
      </c>
      <c r="B151" s="21" t="s">
        <v>131</v>
      </c>
      <c r="C151" s="21" t="s">
        <v>188</v>
      </c>
      <c r="D151" s="23" t="s">
        <v>84</v>
      </c>
      <c r="E151" s="24"/>
      <c r="F151" s="107">
        <f>F152+F155</f>
        <v>1980</v>
      </c>
    </row>
    <row r="152" spans="1:6" ht="31.5" hidden="1" x14ac:dyDescent="0.25">
      <c r="A152" s="70" t="s">
        <v>85</v>
      </c>
      <c r="B152" s="25" t="s">
        <v>131</v>
      </c>
      <c r="C152" s="21" t="s">
        <v>188</v>
      </c>
      <c r="D152" s="26" t="s">
        <v>86</v>
      </c>
      <c r="E152" s="27"/>
      <c r="F152" s="108">
        <f>F153</f>
        <v>0</v>
      </c>
    </row>
    <row r="153" spans="1:6" ht="31.5" hidden="1" x14ac:dyDescent="0.25">
      <c r="A153" s="71" t="s">
        <v>87</v>
      </c>
      <c r="B153" s="28" t="s">
        <v>131</v>
      </c>
      <c r="C153" s="25" t="s">
        <v>188</v>
      </c>
      <c r="D153" s="29" t="s">
        <v>88</v>
      </c>
      <c r="E153" s="24"/>
      <c r="F153" s="109">
        <f>F154</f>
        <v>0</v>
      </c>
    </row>
    <row r="154" spans="1:6" hidden="1" x14ac:dyDescent="0.25">
      <c r="A154" s="66" t="s">
        <v>379</v>
      </c>
      <c r="B154" s="28" t="s">
        <v>131</v>
      </c>
      <c r="C154" s="28" t="s">
        <v>188</v>
      </c>
      <c r="D154" s="29" t="s">
        <v>88</v>
      </c>
      <c r="E154" s="24">
        <v>200</v>
      </c>
      <c r="F154" s="109"/>
    </row>
    <row r="155" spans="1:6" ht="47.25" x14ac:dyDescent="0.25">
      <c r="A155" s="69" t="s">
        <v>439</v>
      </c>
      <c r="B155" s="28" t="s">
        <v>131</v>
      </c>
      <c r="C155" s="28" t="s">
        <v>188</v>
      </c>
      <c r="D155" s="30" t="s">
        <v>89</v>
      </c>
      <c r="E155" s="24"/>
      <c r="F155" s="109">
        <f>F156+F158</f>
        <v>1980</v>
      </c>
    </row>
    <row r="156" spans="1:6" x14ac:dyDescent="0.25">
      <c r="A156" s="72" t="s">
        <v>90</v>
      </c>
      <c r="B156" s="31" t="s">
        <v>131</v>
      </c>
      <c r="C156" s="28" t="s">
        <v>188</v>
      </c>
      <c r="D156" s="32" t="s">
        <v>91</v>
      </c>
      <c r="E156" s="20"/>
      <c r="F156" s="105">
        <f>F157</f>
        <v>700</v>
      </c>
    </row>
    <row r="157" spans="1:6" x14ac:dyDescent="0.25">
      <c r="A157" s="67" t="s">
        <v>380</v>
      </c>
      <c r="B157" s="12" t="s">
        <v>131</v>
      </c>
      <c r="C157" s="31" t="s">
        <v>188</v>
      </c>
      <c r="D157" s="32" t="s">
        <v>91</v>
      </c>
      <c r="E157" s="12">
        <v>800</v>
      </c>
      <c r="F157" s="105">
        <v>700</v>
      </c>
    </row>
    <row r="158" spans="1:6" ht="47.25" x14ac:dyDescent="0.25">
      <c r="A158" s="67" t="s">
        <v>92</v>
      </c>
      <c r="B158" s="12" t="s">
        <v>131</v>
      </c>
      <c r="C158" s="12" t="s">
        <v>188</v>
      </c>
      <c r="D158" s="15" t="s">
        <v>93</v>
      </c>
      <c r="E158" s="13"/>
      <c r="F158" s="105">
        <f>F159</f>
        <v>1280</v>
      </c>
    </row>
    <row r="159" spans="1:6" x14ac:dyDescent="0.25">
      <c r="A159" s="67" t="s">
        <v>380</v>
      </c>
      <c r="B159" s="12" t="s">
        <v>131</v>
      </c>
      <c r="C159" s="12" t="s">
        <v>188</v>
      </c>
      <c r="D159" s="15" t="s">
        <v>93</v>
      </c>
      <c r="E159" s="12">
        <v>800</v>
      </c>
      <c r="F159" s="105">
        <v>1280</v>
      </c>
    </row>
    <row r="160" spans="1:6" x14ac:dyDescent="0.25">
      <c r="A160" s="67" t="s">
        <v>511</v>
      </c>
      <c r="B160" s="12" t="s">
        <v>131</v>
      </c>
      <c r="C160" s="12" t="s">
        <v>188</v>
      </c>
      <c r="D160" s="93" t="s">
        <v>513</v>
      </c>
      <c r="E160" s="13"/>
      <c r="F160" s="105">
        <f>F161</f>
        <v>3266</v>
      </c>
    </row>
    <row r="161" spans="1:6" ht="31.5" x14ac:dyDescent="0.25">
      <c r="A161" s="67" t="s">
        <v>512</v>
      </c>
      <c r="B161" s="12" t="s">
        <v>131</v>
      </c>
      <c r="C161" s="12" t="s">
        <v>188</v>
      </c>
      <c r="D161" s="93" t="s">
        <v>514</v>
      </c>
      <c r="E161" s="13"/>
      <c r="F161" s="105">
        <f>F162</f>
        <v>3266</v>
      </c>
    </row>
    <row r="162" spans="1:6" ht="47.25" x14ac:dyDescent="0.25">
      <c r="A162" s="67" t="s">
        <v>486</v>
      </c>
      <c r="B162" s="12" t="s">
        <v>131</v>
      </c>
      <c r="C162" s="12" t="s">
        <v>188</v>
      </c>
      <c r="D162" s="93" t="s">
        <v>515</v>
      </c>
      <c r="E162" s="13"/>
      <c r="F162" s="105">
        <f>F163</f>
        <v>3266</v>
      </c>
    </row>
    <row r="163" spans="1:6" x14ac:dyDescent="0.25">
      <c r="A163" s="66" t="s">
        <v>379</v>
      </c>
      <c r="B163" s="12" t="s">
        <v>131</v>
      </c>
      <c r="C163" s="12" t="s">
        <v>188</v>
      </c>
      <c r="D163" s="93" t="s">
        <v>515</v>
      </c>
      <c r="E163" s="13">
        <v>200</v>
      </c>
      <c r="F163" s="105">
        <v>3266</v>
      </c>
    </row>
    <row r="164" spans="1:6" ht="63" x14ac:dyDescent="0.25">
      <c r="A164" s="66" t="s">
        <v>387</v>
      </c>
      <c r="B164" s="3" t="s">
        <v>131</v>
      </c>
      <c r="C164" s="3" t="s">
        <v>188</v>
      </c>
      <c r="D164" s="7" t="s">
        <v>316</v>
      </c>
      <c r="E164" s="4"/>
      <c r="F164" s="104">
        <f t="shared" ref="F164:F165" si="1">F165</f>
        <v>34821</v>
      </c>
    </row>
    <row r="165" spans="1:6" ht="47.25" x14ac:dyDescent="0.25">
      <c r="A165" s="66" t="s">
        <v>334</v>
      </c>
      <c r="B165" s="3" t="s">
        <v>131</v>
      </c>
      <c r="C165" s="3" t="s">
        <v>188</v>
      </c>
      <c r="D165" s="7" t="s">
        <v>335</v>
      </c>
      <c r="E165" s="4"/>
      <c r="F165" s="104">
        <f t="shared" si="1"/>
        <v>34821</v>
      </c>
    </row>
    <row r="166" spans="1:6" ht="31.5" x14ac:dyDescent="0.25">
      <c r="A166" s="66" t="s">
        <v>336</v>
      </c>
      <c r="B166" s="3" t="s">
        <v>131</v>
      </c>
      <c r="C166" s="3" t="s">
        <v>188</v>
      </c>
      <c r="D166" s="7" t="s">
        <v>337</v>
      </c>
      <c r="E166" s="4"/>
      <c r="F166" s="104">
        <f>F167+F171+F169</f>
        <v>34821</v>
      </c>
    </row>
    <row r="167" spans="1:6" ht="31.5" x14ac:dyDescent="0.25">
      <c r="A167" s="66" t="s">
        <v>346</v>
      </c>
      <c r="B167" s="3" t="s">
        <v>131</v>
      </c>
      <c r="C167" s="3" t="s">
        <v>188</v>
      </c>
      <c r="D167" s="7" t="s">
        <v>347</v>
      </c>
      <c r="E167" s="4"/>
      <c r="F167" s="104">
        <f>F168</f>
        <v>53.3</v>
      </c>
    </row>
    <row r="168" spans="1:6" x14ac:dyDescent="0.25">
      <c r="A168" s="66" t="s">
        <v>356</v>
      </c>
      <c r="B168" s="3" t="s">
        <v>131</v>
      </c>
      <c r="C168" s="3" t="s">
        <v>188</v>
      </c>
      <c r="D168" s="7" t="s">
        <v>347</v>
      </c>
      <c r="E168" s="3">
        <v>500</v>
      </c>
      <c r="F168" s="104">
        <v>53.3</v>
      </c>
    </row>
    <row r="169" spans="1:6" x14ac:dyDescent="0.25">
      <c r="A169" s="66" t="s">
        <v>360</v>
      </c>
      <c r="B169" s="83" t="s">
        <v>131</v>
      </c>
      <c r="C169" s="83" t="s">
        <v>188</v>
      </c>
      <c r="D169" s="84" t="s">
        <v>361</v>
      </c>
      <c r="E169" s="83"/>
      <c r="F169" s="110">
        <f>F170</f>
        <v>34767.699999999997</v>
      </c>
    </row>
    <row r="170" spans="1:6" x14ac:dyDescent="0.25">
      <c r="A170" s="66" t="s">
        <v>356</v>
      </c>
      <c r="B170" s="83" t="s">
        <v>131</v>
      </c>
      <c r="C170" s="83" t="s">
        <v>188</v>
      </c>
      <c r="D170" s="84" t="s">
        <v>361</v>
      </c>
      <c r="E170" s="83">
        <v>500</v>
      </c>
      <c r="F170" s="110">
        <v>34767.699999999997</v>
      </c>
    </row>
    <row r="171" spans="1:6" x14ac:dyDescent="0.25">
      <c r="A171" s="66" t="s">
        <v>348</v>
      </c>
      <c r="B171" s="3" t="s">
        <v>131</v>
      </c>
      <c r="C171" s="3" t="s">
        <v>188</v>
      </c>
      <c r="D171" s="7" t="s">
        <v>349</v>
      </c>
      <c r="E171" s="3"/>
      <c r="F171" s="104">
        <f>F172</f>
        <v>0</v>
      </c>
    </row>
    <row r="172" spans="1:6" x14ac:dyDescent="0.25">
      <c r="A172" s="66" t="s">
        <v>356</v>
      </c>
      <c r="B172" s="3" t="s">
        <v>131</v>
      </c>
      <c r="C172" s="3" t="s">
        <v>188</v>
      </c>
      <c r="D172" s="7" t="s">
        <v>349</v>
      </c>
      <c r="E172" s="3">
        <v>500</v>
      </c>
      <c r="F172" s="104"/>
    </row>
    <row r="173" spans="1:6" x14ac:dyDescent="0.25">
      <c r="A173" s="66" t="s">
        <v>350</v>
      </c>
      <c r="B173" s="7" t="s">
        <v>185</v>
      </c>
      <c r="C173" s="49" t="s">
        <v>148</v>
      </c>
      <c r="D173" s="6"/>
      <c r="E173" s="6"/>
      <c r="F173" s="104">
        <f>F187+F174+F193</f>
        <v>50686.5</v>
      </c>
    </row>
    <row r="174" spans="1:6" x14ac:dyDescent="0.25">
      <c r="A174" s="66" t="s">
        <v>407</v>
      </c>
      <c r="B174" s="7" t="s">
        <v>185</v>
      </c>
      <c r="C174" s="7" t="s">
        <v>164</v>
      </c>
      <c r="D174" s="6"/>
      <c r="E174" s="6"/>
      <c r="F174" s="104">
        <f>F181+F175</f>
        <v>22679.199999999997</v>
      </c>
    </row>
    <row r="175" spans="1:6" ht="31.5" x14ac:dyDescent="0.25">
      <c r="A175" s="72" t="s">
        <v>26</v>
      </c>
      <c r="B175" s="14" t="s">
        <v>185</v>
      </c>
      <c r="C175" s="14" t="s">
        <v>164</v>
      </c>
      <c r="D175" s="14" t="s">
        <v>453</v>
      </c>
      <c r="E175" s="14"/>
      <c r="F175" s="105">
        <f t="shared" ref="F175:F178" si="2">F176</f>
        <v>10222.9</v>
      </c>
    </row>
    <row r="176" spans="1:6" x14ac:dyDescent="0.25">
      <c r="A176" s="67" t="s">
        <v>28</v>
      </c>
      <c r="B176" s="14" t="s">
        <v>185</v>
      </c>
      <c r="C176" s="14" t="s">
        <v>164</v>
      </c>
      <c r="D176" s="14" t="s">
        <v>29</v>
      </c>
      <c r="E176" s="14"/>
      <c r="F176" s="105">
        <f t="shared" si="2"/>
        <v>10222.9</v>
      </c>
    </row>
    <row r="177" spans="1:6" x14ac:dyDescent="0.25">
      <c r="A177" s="67" t="s">
        <v>423</v>
      </c>
      <c r="B177" s="14" t="s">
        <v>185</v>
      </c>
      <c r="C177" s="14" t="s">
        <v>164</v>
      </c>
      <c r="D177" s="14" t="s">
        <v>30</v>
      </c>
      <c r="E177" s="14"/>
      <c r="F177" s="105">
        <f t="shared" si="2"/>
        <v>10222.9</v>
      </c>
    </row>
    <row r="178" spans="1:6" ht="31.5" x14ac:dyDescent="0.25">
      <c r="A178" s="67" t="s">
        <v>452</v>
      </c>
      <c r="B178" s="14" t="s">
        <v>185</v>
      </c>
      <c r="C178" s="14" t="s">
        <v>164</v>
      </c>
      <c r="D178" s="14" t="s">
        <v>454</v>
      </c>
      <c r="E178" s="14"/>
      <c r="F178" s="105">
        <f t="shared" si="2"/>
        <v>10222.9</v>
      </c>
    </row>
    <row r="179" spans="1:6" x14ac:dyDescent="0.25">
      <c r="A179" s="66" t="s">
        <v>379</v>
      </c>
      <c r="B179" s="14" t="s">
        <v>185</v>
      </c>
      <c r="C179" s="14" t="s">
        <v>164</v>
      </c>
      <c r="D179" s="14" t="s">
        <v>454</v>
      </c>
      <c r="E179" s="14" t="s">
        <v>402</v>
      </c>
      <c r="F179" s="105">
        <v>10222.9</v>
      </c>
    </row>
    <row r="180" spans="1:6" x14ac:dyDescent="0.25">
      <c r="A180" s="66"/>
      <c r="B180" s="7"/>
      <c r="C180" s="7"/>
      <c r="D180" s="6"/>
      <c r="E180" s="6"/>
      <c r="F180" s="104"/>
    </row>
    <row r="181" spans="1:6" ht="63" x14ac:dyDescent="0.25">
      <c r="A181" s="66" t="s">
        <v>387</v>
      </c>
      <c r="B181" s="7" t="s">
        <v>185</v>
      </c>
      <c r="C181" s="7" t="s">
        <v>164</v>
      </c>
      <c r="D181" s="7" t="s">
        <v>316</v>
      </c>
      <c r="E181" s="6"/>
      <c r="F181" s="104">
        <f t="shared" ref="F181:F182" si="3">F182</f>
        <v>12456.3</v>
      </c>
    </row>
    <row r="182" spans="1:6" ht="47.25" x14ac:dyDescent="0.25">
      <c r="A182" s="66" t="s">
        <v>334</v>
      </c>
      <c r="B182" s="7" t="s">
        <v>185</v>
      </c>
      <c r="C182" s="7" t="s">
        <v>164</v>
      </c>
      <c r="D182" s="7" t="s">
        <v>335</v>
      </c>
      <c r="E182" s="6"/>
      <c r="F182" s="104">
        <f t="shared" si="3"/>
        <v>12456.3</v>
      </c>
    </row>
    <row r="183" spans="1:6" ht="31.5" x14ac:dyDescent="0.25">
      <c r="A183" s="66" t="s">
        <v>336</v>
      </c>
      <c r="B183" s="7" t="s">
        <v>185</v>
      </c>
      <c r="C183" s="7" t="s">
        <v>164</v>
      </c>
      <c r="D183" s="7" t="s">
        <v>337</v>
      </c>
      <c r="E183" s="6"/>
      <c r="F183" s="104">
        <f>F185+F184+F186</f>
        <v>12456.3</v>
      </c>
    </row>
    <row r="184" spans="1:6" x14ac:dyDescent="0.25">
      <c r="A184" s="66" t="s">
        <v>506</v>
      </c>
      <c r="B184" s="7" t="s">
        <v>185</v>
      </c>
      <c r="C184" s="7" t="s">
        <v>164</v>
      </c>
      <c r="D184" s="15" t="s">
        <v>408</v>
      </c>
      <c r="E184" s="7" t="s">
        <v>384</v>
      </c>
      <c r="F184" s="104"/>
    </row>
    <row r="185" spans="1:6" x14ac:dyDescent="0.25">
      <c r="A185" s="66" t="s">
        <v>506</v>
      </c>
      <c r="B185" s="7" t="s">
        <v>185</v>
      </c>
      <c r="C185" s="7" t="s">
        <v>164</v>
      </c>
      <c r="D185" s="15" t="s">
        <v>409</v>
      </c>
      <c r="E185" s="7" t="s">
        <v>384</v>
      </c>
      <c r="F185" s="104">
        <v>2070.1999999999998</v>
      </c>
    </row>
    <row r="186" spans="1:6" ht="31.5" x14ac:dyDescent="0.25">
      <c r="A186" s="66" t="s">
        <v>517</v>
      </c>
      <c r="B186" s="7" t="s">
        <v>185</v>
      </c>
      <c r="C186" s="84" t="s">
        <v>164</v>
      </c>
      <c r="D186" s="7" t="s">
        <v>352</v>
      </c>
      <c r="E186" s="7" t="s">
        <v>384</v>
      </c>
      <c r="F186" s="104">
        <v>10386.1</v>
      </c>
    </row>
    <row r="187" spans="1:6" x14ac:dyDescent="0.25">
      <c r="A187" s="66" t="s">
        <v>351</v>
      </c>
      <c r="B187" s="7" t="s">
        <v>185</v>
      </c>
      <c r="C187" s="7" t="s">
        <v>121</v>
      </c>
      <c r="D187" s="6"/>
      <c r="E187" s="6"/>
      <c r="F187" s="104">
        <f>F188</f>
        <v>4259.0999999999995</v>
      </c>
    </row>
    <row r="188" spans="1:6" ht="63" x14ac:dyDescent="0.25">
      <c r="A188" s="66" t="s">
        <v>387</v>
      </c>
      <c r="B188" s="7" t="s">
        <v>185</v>
      </c>
      <c r="C188" s="7" t="s">
        <v>121</v>
      </c>
      <c r="D188" s="7" t="s">
        <v>316</v>
      </c>
      <c r="E188" s="6"/>
      <c r="F188" s="104">
        <f>F189</f>
        <v>4259.0999999999995</v>
      </c>
    </row>
    <row r="189" spans="1:6" ht="47.25" x14ac:dyDescent="0.25">
      <c r="A189" s="66" t="s">
        <v>334</v>
      </c>
      <c r="B189" s="7" t="s">
        <v>185</v>
      </c>
      <c r="C189" s="7" t="s">
        <v>121</v>
      </c>
      <c r="D189" s="7" t="s">
        <v>335</v>
      </c>
      <c r="E189" s="6"/>
      <c r="F189" s="104">
        <f>F190</f>
        <v>4259.0999999999995</v>
      </c>
    </row>
    <row r="190" spans="1:6" ht="31.5" x14ac:dyDescent="0.25">
      <c r="A190" s="66" t="s">
        <v>336</v>
      </c>
      <c r="B190" s="7" t="s">
        <v>185</v>
      </c>
      <c r="C190" s="7" t="s">
        <v>121</v>
      </c>
      <c r="D190" s="7" t="s">
        <v>337</v>
      </c>
      <c r="E190" s="6"/>
      <c r="F190" s="104">
        <f>F191+F192</f>
        <v>4259.0999999999995</v>
      </c>
    </row>
    <row r="191" spans="1:6" x14ac:dyDescent="0.25">
      <c r="A191" s="66" t="s">
        <v>506</v>
      </c>
      <c r="B191" s="7" t="s">
        <v>185</v>
      </c>
      <c r="C191" s="7" t="s">
        <v>121</v>
      </c>
      <c r="D191" s="7" t="s">
        <v>353</v>
      </c>
      <c r="E191" s="7" t="s">
        <v>384</v>
      </c>
      <c r="F191" s="104">
        <v>786.9</v>
      </c>
    </row>
    <row r="192" spans="1:6" x14ac:dyDescent="0.25">
      <c r="A192" s="66" t="s">
        <v>506</v>
      </c>
      <c r="B192" s="7" t="s">
        <v>185</v>
      </c>
      <c r="C192" s="7" t="s">
        <v>121</v>
      </c>
      <c r="D192" s="7" t="s">
        <v>410</v>
      </c>
      <c r="E192" s="7" t="s">
        <v>384</v>
      </c>
      <c r="F192" s="104">
        <v>3472.2</v>
      </c>
    </row>
    <row r="193" spans="1:6" x14ac:dyDescent="0.25">
      <c r="A193" s="66" t="s">
        <v>411</v>
      </c>
      <c r="B193" s="7" t="s">
        <v>185</v>
      </c>
      <c r="C193" s="7" t="s">
        <v>185</v>
      </c>
      <c r="D193" s="7"/>
      <c r="E193" s="7"/>
      <c r="F193" s="111">
        <f>F194</f>
        <v>23748.2</v>
      </c>
    </row>
    <row r="194" spans="1:6" x14ac:dyDescent="0.25">
      <c r="A194" s="66" t="s">
        <v>360</v>
      </c>
      <c r="B194" s="7" t="s">
        <v>185</v>
      </c>
      <c r="C194" s="7" t="s">
        <v>185</v>
      </c>
      <c r="D194" s="7" t="s">
        <v>361</v>
      </c>
      <c r="E194" s="7"/>
      <c r="F194" s="111">
        <f>F195</f>
        <v>23748.2</v>
      </c>
    </row>
    <row r="195" spans="1:6" x14ac:dyDescent="0.25">
      <c r="A195" s="66" t="s">
        <v>356</v>
      </c>
      <c r="B195" s="7" t="s">
        <v>185</v>
      </c>
      <c r="C195" s="7" t="s">
        <v>185</v>
      </c>
      <c r="D195" s="7" t="s">
        <v>361</v>
      </c>
      <c r="E195" s="7" t="s">
        <v>384</v>
      </c>
      <c r="F195" s="111">
        <v>23748.2</v>
      </c>
    </row>
    <row r="196" spans="1:6" x14ac:dyDescent="0.25">
      <c r="A196" s="67" t="s">
        <v>394</v>
      </c>
      <c r="B196" s="15" t="s">
        <v>12</v>
      </c>
      <c r="C196" s="12"/>
      <c r="D196" s="15"/>
      <c r="E196" s="12"/>
      <c r="F196" s="105">
        <f t="shared" ref="F196:F200" si="4">F197</f>
        <v>800</v>
      </c>
    </row>
    <row r="197" spans="1:6" x14ac:dyDescent="0.25">
      <c r="A197" s="67" t="s">
        <v>395</v>
      </c>
      <c r="B197" s="15" t="s">
        <v>12</v>
      </c>
      <c r="C197" s="15" t="s">
        <v>121</v>
      </c>
      <c r="D197" s="15"/>
      <c r="E197" s="12"/>
      <c r="F197" s="105">
        <f t="shared" si="4"/>
        <v>800</v>
      </c>
    </row>
    <row r="198" spans="1:6" ht="31.5" x14ac:dyDescent="0.25">
      <c r="A198" s="72" t="s">
        <v>26</v>
      </c>
      <c r="B198" s="15" t="s">
        <v>12</v>
      </c>
      <c r="C198" s="15" t="s">
        <v>121</v>
      </c>
      <c r="D198" s="15" t="s">
        <v>27</v>
      </c>
      <c r="E198" s="12"/>
      <c r="F198" s="105">
        <f t="shared" si="4"/>
        <v>800</v>
      </c>
    </row>
    <row r="199" spans="1:6" x14ac:dyDescent="0.25">
      <c r="A199" s="67" t="s">
        <v>396</v>
      </c>
      <c r="B199" s="15" t="s">
        <v>12</v>
      </c>
      <c r="C199" s="15" t="s">
        <v>121</v>
      </c>
      <c r="D199" s="15" t="s">
        <v>399</v>
      </c>
      <c r="E199" s="12"/>
      <c r="F199" s="105">
        <f t="shared" si="4"/>
        <v>800</v>
      </c>
    </row>
    <row r="200" spans="1:6" x14ac:dyDescent="0.25">
      <c r="A200" s="67" t="s">
        <v>397</v>
      </c>
      <c r="B200" s="15" t="s">
        <v>12</v>
      </c>
      <c r="C200" s="15" t="s">
        <v>121</v>
      </c>
      <c r="D200" s="15" t="s">
        <v>400</v>
      </c>
      <c r="E200" s="12"/>
      <c r="F200" s="105">
        <f t="shared" si="4"/>
        <v>800</v>
      </c>
    </row>
    <row r="201" spans="1:6" x14ac:dyDescent="0.25">
      <c r="A201" s="67" t="s">
        <v>398</v>
      </c>
      <c r="B201" s="15" t="s">
        <v>12</v>
      </c>
      <c r="C201" s="15" t="s">
        <v>121</v>
      </c>
      <c r="D201" s="15" t="s">
        <v>401</v>
      </c>
      <c r="E201" s="12"/>
      <c r="F201" s="105">
        <f>F202+F203</f>
        <v>800</v>
      </c>
    </row>
    <row r="202" spans="1:6" x14ac:dyDescent="0.25">
      <c r="A202" s="66" t="s">
        <v>379</v>
      </c>
      <c r="B202" s="15" t="s">
        <v>12</v>
      </c>
      <c r="C202" s="15" t="s">
        <v>121</v>
      </c>
      <c r="D202" s="15" t="s">
        <v>401</v>
      </c>
      <c r="E202" s="15" t="s">
        <v>402</v>
      </c>
      <c r="F202" s="105">
        <v>0</v>
      </c>
    </row>
    <row r="203" spans="1:6" x14ac:dyDescent="0.25">
      <c r="A203" s="66" t="s">
        <v>356</v>
      </c>
      <c r="B203" s="15" t="s">
        <v>12</v>
      </c>
      <c r="C203" s="15" t="s">
        <v>121</v>
      </c>
      <c r="D203" s="15" t="s">
        <v>401</v>
      </c>
      <c r="E203" s="14" t="s">
        <v>384</v>
      </c>
      <c r="F203" s="105">
        <v>800</v>
      </c>
    </row>
    <row r="204" spans="1:6" x14ac:dyDescent="0.25">
      <c r="A204" s="66" t="s">
        <v>118</v>
      </c>
      <c r="B204" s="3" t="s">
        <v>119</v>
      </c>
      <c r="C204" s="49" t="s">
        <v>148</v>
      </c>
      <c r="D204" s="6"/>
      <c r="E204" s="4"/>
      <c r="F204" s="104">
        <f>F205+F227+F293+F331+F352</f>
        <v>404488.99999999994</v>
      </c>
    </row>
    <row r="205" spans="1:6" x14ac:dyDescent="0.25">
      <c r="A205" s="66" t="s">
        <v>198</v>
      </c>
      <c r="B205" s="3" t="s">
        <v>119</v>
      </c>
      <c r="C205" s="3" t="s">
        <v>5</v>
      </c>
      <c r="D205" s="6"/>
      <c r="E205" s="4"/>
      <c r="F205" s="104">
        <f>F206</f>
        <v>111030.7</v>
      </c>
    </row>
    <row r="206" spans="1:6" x14ac:dyDescent="0.25">
      <c r="A206" s="66" t="s">
        <v>421</v>
      </c>
      <c r="B206" s="3" t="s">
        <v>119</v>
      </c>
      <c r="C206" s="3" t="s">
        <v>5</v>
      </c>
      <c r="D206" s="6" t="s">
        <v>192</v>
      </c>
      <c r="E206" s="4"/>
      <c r="F206" s="104">
        <f>F207</f>
        <v>111030.7</v>
      </c>
    </row>
    <row r="207" spans="1:6" x14ac:dyDescent="0.25">
      <c r="A207" s="66" t="s">
        <v>199</v>
      </c>
      <c r="B207" s="3" t="s">
        <v>119</v>
      </c>
      <c r="C207" s="3" t="s">
        <v>5</v>
      </c>
      <c r="D207" s="6" t="s">
        <v>200</v>
      </c>
      <c r="E207" s="4"/>
      <c r="F207" s="104">
        <f>F208</f>
        <v>111030.7</v>
      </c>
    </row>
    <row r="208" spans="1:6" x14ac:dyDescent="0.25">
      <c r="A208" s="66" t="s">
        <v>201</v>
      </c>
      <c r="B208" s="3" t="s">
        <v>119</v>
      </c>
      <c r="C208" s="3" t="s">
        <v>5</v>
      </c>
      <c r="D208" s="6" t="s">
        <v>202</v>
      </c>
      <c r="E208" s="4"/>
      <c r="F208" s="104">
        <f>F209+F219+F214+F223+F225+F216</f>
        <v>111030.7</v>
      </c>
    </row>
    <row r="209" spans="1:6" x14ac:dyDescent="0.25">
      <c r="A209" s="66" t="s">
        <v>46</v>
      </c>
      <c r="B209" s="3" t="s">
        <v>119</v>
      </c>
      <c r="C209" s="3" t="s">
        <v>5</v>
      </c>
      <c r="D209" s="6" t="s">
        <v>203</v>
      </c>
      <c r="E209" s="4"/>
      <c r="F209" s="104">
        <f>SUM(F210:F213)</f>
        <v>25771.899999999998</v>
      </c>
    </row>
    <row r="210" spans="1:6" ht="47.25" x14ac:dyDescent="0.25">
      <c r="A210" s="66" t="s">
        <v>378</v>
      </c>
      <c r="B210" s="3" t="s">
        <v>119</v>
      </c>
      <c r="C210" s="3" t="s">
        <v>5</v>
      </c>
      <c r="D210" s="6" t="s">
        <v>203</v>
      </c>
      <c r="E210" s="3">
        <v>100</v>
      </c>
      <c r="F210" s="104">
        <v>7407.4</v>
      </c>
    </row>
    <row r="211" spans="1:6" x14ac:dyDescent="0.25">
      <c r="A211" s="66" t="s">
        <v>379</v>
      </c>
      <c r="B211" s="3" t="s">
        <v>119</v>
      </c>
      <c r="C211" s="3" t="s">
        <v>5</v>
      </c>
      <c r="D211" s="6" t="s">
        <v>203</v>
      </c>
      <c r="E211" s="3">
        <v>200</v>
      </c>
      <c r="F211" s="104">
        <v>3337.7</v>
      </c>
    </row>
    <row r="212" spans="1:6" ht="31.5" x14ac:dyDescent="0.25">
      <c r="A212" s="66" t="s">
        <v>404</v>
      </c>
      <c r="B212" s="3" t="s">
        <v>119</v>
      </c>
      <c r="C212" s="3" t="s">
        <v>5</v>
      </c>
      <c r="D212" s="6" t="s">
        <v>203</v>
      </c>
      <c r="E212" s="3">
        <v>600</v>
      </c>
      <c r="F212" s="104">
        <v>14883.7</v>
      </c>
    </row>
    <row r="213" spans="1:6" x14ac:dyDescent="0.25">
      <c r="A213" s="66" t="s">
        <v>380</v>
      </c>
      <c r="B213" s="3" t="s">
        <v>119</v>
      </c>
      <c r="C213" s="3" t="s">
        <v>5</v>
      </c>
      <c r="D213" s="6" t="s">
        <v>203</v>
      </c>
      <c r="E213" s="3">
        <v>800</v>
      </c>
      <c r="F213" s="104">
        <v>143.1</v>
      </c>
    </row>
    <row r="214" spans="1:6" x14ac:dyDescent="0.25">
      <c r="A214" s="66" t="s">
        <v>459</v>
      </c>
      <c r="B214" s="83" t="s">
        <v>119</v>
      </c>
      <c r="C214" s="83" t="s">
        <v>5</v>
      </c>
      <c r="D214" s="84" t="s">
        <v>461</v>
      </c>
      <c r="E214" s="83"/>
      <c r="F214" s="110">
        <f>F215</f>
        <v>80</v>
      </c>
    </row>
    <row r="215" spans="1:6" x14ac:dyDescent="0.25">
      <c r="A215" s="66" t="s">
        <v>379</v>
      </c>
      <c r="B215" s="83" t="s">
        <v>119</v>
      </c>
      <c r="C215" s="83" t="s">
        <v>5</v>
      </c>
      <c r="D215" s="84" t="s">
        <v>461</v>
      </c>
      <c r="E215" s="83">
        <v>200</v>
      </c>
      <c r="F215" s="110">
        <v>80</v>
      </c>
    </row>
    <row r="216" spans="1:6" x14ac:dyDescent="0.25">
      <c r="A216" s="66" t="s">
        <v>487</v>
      </c>
      <c r="B216" s="83" t="s">
        <v>119</v>
      </c>
      <c r="C216" s="83" t="s">
        <v>5</v>
      </c>
      <c r="D216" s="84" t="s">
        <v>494</v>
      </c>
      <c r="E216" s="83"/>
      <c r="F216" s="110">
        <f>F218+F217</f>
        <v>320.70000000000005</v>
      </c>
    </row>
    <row r="217" spans="1:6" x14ac:dyDescent="0.25">
      <c r="A217" s="66" t="s">
        <v>379</v>
      </c>
      <c r="B217" s="83" t="s">
        <v>119</v>
      </c>
      <c r="C217" s="83" t="s">
        <v>5</v>
      </c>
      <c r="D217" s="84" t="s">
        <v>494</v>
      </c>
      <c r="E217" s="83">
        <v>200</v>
      </c>
      <c r="F217" s="110">
        <v>94.4</v>
      </c>
    </row>
    <row r="218" spans="1:6" ht="31.5" x14ac:dyDescent="0.25">
      <c r="A218" s="66" t="s">
        <v>404</v>
      </c>
      <c r="B218" s="83" t="s">
        <v>119</v>
      </c>
      <c r="C218" s="83" t="s">
        <v>5</v>
      </c>
      <c r="D218" s="84" t="s">
        <v>494</v>
      </c>
      <c r="E218" s="83">
        <v>600</v>
      </c>
      <c r="F218" s="110">
        <v>226.3</v>
      </c>
    </row>
    <row r="219" spans="1:6" ht="31.5" x14ac:dyDescent="0.25">
      <c r="A219" s="66" t="s">
        <v>204</v>
      </c>
      <c r="B219" s="3" t="s">
        <v>119</v>
      </c>
      <c r="C219" s="3" t="s">
        <v>5</v>
      </c>
      <c r="D219" s="6" t="s">
        <v>205</v>
      </c>
      <c r="E219" s="4"/>
      <c r="F219" s="104">
        <f>F220+F221+F222</f>
        <v>31926.1</v>
      </c>
    </row>
    <row r="220" spans="1:6" ht="47.25" x14ac:dyDescent="0.25">
      <c r="A220" s="66" t="s">
        <v>378</v>
      </c>
      <c r="B220" s="3" t="s">
        <v>119</v>
      </c>
      <c r="C220" s="3" t="s">
        <v>5</v>
      </c>
      <c r="D220" s="6" t="s">
        <v>205</v>
      </c>
      <c r="E220" s="3">
        <v>100</v>
      </c>
      <c r="F220" s="104">
        <v>11002.8</v>
      </c>
    </row>
    <row r="221" spans="1:6" x14ac:dyDescent="0.25">
      <c r="A221" s="66" t="s">
        <v>379</v>
      </c>
      <c r="B221" s="3" t="s">
        <v>119</v>
      </c>
      <c r="C221" s="3" t="s">
        <v>5</v>
      </c>
      <c r="D221" s="6" t="s">
        <v>205</v>
      </c>
      <c r="E221" s="3">
        <v>200</v>
      </c>
      <c r="F221" s="104">
        <v>132.5</v>
      </c>
    </row>
    <row r="222" spans="1:6" ht="31.5" x14ac:dyDescent="0.25">
      <c r="A222" s="66" t="s">
        <v>404</v>
      </c>
      <c r="B222" s="3" t="s">
        <v>119</v>
      </c>
      <c r="C222" s="3" t="s">
        <v>5</v>
      </c>
      <c r="D222" s="6" t="s">
        <v>205</v>
      </c>
      <c r="E222" s="3">
        <v>600</v>
      </c>
      <c r="F222" s="104">
        <v>20790.8</v>
      </c>
    </row>
    <row r="223" spans="1:6" ht="31.5" x14ac:dyDescent="0.25">
      <c r="A223" s="66" t="s">
        <v>218</v>
      </c>
      <c r="B223" s="83" t="s">
        <v>119</v>
      </c>
      <c r="C223" s="83" t="s">
        <v>5</v>
      </c>
      <c r="D223" s="84" t="s">
        <v>463</v>
      </c>
      <c r="E223" s="83"/>
      <c r="F223" s="110">
        <f>F224</f>
        <v>52251.3</v>
      </c>
    </row>
    <row r="224" spans="1:6" x14ac:dyDescent="0.25">
      <c r="A224" s="66" t="s">
        <v>379</v>
      </c>
      <c r="B224" s="83" t="s">
        <v>119</v>
      </c>
      <c r="C224" s="83" t="s">
        <v>5</v>
      </c>
      <c r="D224" s="84" t="s">
        <v>463</v>
      </c>
      <c r="E224" s="83">
        <v>200</v>
      </c>
      <c r="F224" s="110">
        <v>52251.3</v>
      </c>
    </row>
    <row r="225" spans="1:6" ht="31.5" x14ac:dyDescent="0.25">
      <c r="A225" s="66" t="s">
        <v>462</v>
      </c>
      <c r="B225" s="83" t="s">
        <v>119</v>
      </c>
      <c r="C225" s="83" t="s">
        <v>5</v>
      </c>
      <c r="D225" s="84" t="s">
        <v>464</v>
      </c>
      <c r="E225" s="83"/>
      <c r="F225" s="110">
        <f>F226</f>
        <v>680.7</v>
      </c>
    </row>
    <row r="226" spans="1:6" ht="31.5" x14ac:dyDescent="0.25">
      <c r="A226" s="66" t="s">
        <v>404</v>
      </c>
      <c r="B226" s="83" t="s">
        <v>119</v>
      </c>
      <c r="C226" s="83" t="s">
        <v>5</v>
      </c>
      <c r="D226" s="84" t="s">
        <v>464</v>
      </c>
      <c r="E226" s="83">
        <v>600</v>
      </c>
      <c r="F226" s="110">
        <v>680.7</v>
      </c>
    </row>
    <row r="227" spans="1:6" x14ac:dyDescent="0.25">
      <c r="A227" s="66" t="s">
        <v>206</v>
      </c>
      <c r="B227" s="3" t="s">
        <v>119</v>
      </c>
      <c r="C227" s="3" t="s">
        <v>164</v>
      </c>
      <c r="D227" s="6"/>
      <c r="E227" s="4"/>
      <c r="F227" s="104">
        <f>F228+F288</f>
        <v>233833.19999999995</v>
      </c>
    </row>
    <row r="228" spans="1:6" x14ac:dyDescent="0.25">
      <c r="A228" s="66" t="s">
        <v>421</v>
      </c>
      <c r="B228" s="3" t="s">
        <v>119</v>
      </c>
      <c r="C228" s="3" t="s">
        <v>164</v>
      </c>
      <c r="D228" s="6" t="s">
        <v>192</v>
      </c>
      <c r="E228" s="4"/>
      <c r="F228" s="104">
        <f>F229+F279</f>
        <v>228703.19999999995</v>
      </c>
    </row>
    <row r="229" spans="1:6" x14ac:dyDescent="0.25">
      <c r="A229" s="66" t="s">
        <v>199</v>
      </c>
      <c r="B229" s="3" t="s">
        <v>119</v>
      </c>
      <c r="C229" s="3" t="s">
        <v>164</v>
      </c>
      <c r="D229" s="6" t="s">
        <v>200</v>
      </c>
      <c r="E229" s="4"/>
      <c r="F229" s="104">
        <f>F230+F268+F271+F275</f>
        <v>227736.89999999997</v>
      </c>
    </row>
    <row r="230" spans="1:6" x14ac:dyDescent="0.25">
      <c r="A230" s="66" t="s">
        <v>207</v>
      </c>
      <c r="B230" s="3" t="s">
        <v>119</v>
      </c>
      <c r="C230" s="3" t="s">
        <v>164</v>
      </c>
      <c r="D230" s="6" t="s">
        <v>208</v>
      </c>
      <c r="E230" s="4"/>
      <c r="F230" s="104">
        <f>F231+F243+F251+F261+F235+F240+F258+F246+F263+F238+F255+F248</f>
        <v>227736.89999999997</v>
      </c>
    </row>
    <row r="231" spans="1:6" x14ac:dyDescent="0.25">
      <c r="A231" s="66" t="s">
        <v>46</v>
      </c>
      <c r="B231" s="3" t="s">
        <v>119</v>
      </c>
      <c r="C231" s="3" t="s">
        <v>164</v>
      </c>
      <c r="D231" s="6" t="s">
        <v>209</v>
      </c>
      <c r="E231" s="4"/>
      <c r="F231" s="104">
        <f>SUM(F232:F234)</f>
        <v>25963.9</v>
      </c>
    </row>
    <row r="232" spans="1:6" x14ac:dyDescent="0.25">
      <c r="A232" s="66" t="s">
        <v>379</v>
      </c>
      <c r="B232" s="3" t="s">
        <v>119</v>
      </c>
      <c r="C232" s="3" t="s">
        <v>164</v>
      </c>
      <c r="D232" s="6" t="s">
        <v>209</v>
      </c>
      <c r="E232" s="3">
        <v>200</v>
      </c>
      <c r="F232" s="104">
        <v>11905.6</v>
      </c>
    </row>
    <row r="233" spans="1:6" ht="31.5" x14ac:dyDescent="0.25">
      <c r="A233" s="66" t="s">
        <v>404</v>
      </c>
      <c r="B233" s="3" t="s">
        <v>119</v>
      </c>
      <c r="C233" s="3" t="s">
        <v>164</v>
      </c>
      <c r="D233" s="6" t="s">
        <v>209</v>
      </c>
      <c r="E233" s="3">
        <v>600</v>
      </c>
      <c r="F233" s="104">
        <v>12846.3</v>
      </c>
    </row>
    <row r="234" spans="1:6" x14ac:dyDescent="0.25">
      <c r="A234" s="66" t="s">
        <v>380</v>
      </c>
      <c r="B234" s="3" t="s">
        <v>119</v>
      </c>
      <c r="C234" s="3" t="s">
        <v>164</v>
      </c>
      <c r="D234" s="6" t="s">
        <v>209</v>
      </c>
      <c r="E234" s="3">
        <v>800</v>
      </c>
      <c r="F234" s="104">
        <v>1212</v>
      </c>
    </row>
    <row r="235" spans="1:6" ht="31.5" x14ac:dyDescent="0.25">
      <c r="A235" s="66" t="s">
        <v>427</v>
      </c>
      <c r="B235" s="3" t="s">
        <v>119</v>
      </c>
      <c r="C235" s="3" t="s">
        <v>164</v>
      </c>
      <c r="D235" s="6" t="s">
        <v>210</v>
      </c>
      <c r="E235" s="3"/>
      <c r="F235" s="104">
        <f>F236+F237</f>
        <v>9583.7000000000007</v>
      </c>
    </row>
    <row r="236" spans="1:6" ht="47.25" x14ac:dyDescent="0.25">
      <c r="A236" s="66" t="s">
        <v>378</v>
      </c>
      <c r="B236" s="3" t="s">
        <v>119</v>
      </c>
      <c r="C236" s="3" t="s">
        <v>164</v>
      </c>
      <c r="D236" s="6" t="s">
        <v>210</v>
      </c>
      <c r="E236" s="3">
        <v>100</v>
      </c>
      <c r="F236" s="104">
        <v>5724.3</v>
      </c>
    </row>
    <row r="237" spans="1:6" ht="31.5" x14ac:dyDescent="0.25">
      <c r="A237" s="66" t="s">
        <v>404</v>
      </c>
      <c r="B237" s="3" t="s">
        <v>119</v>
      </c>
      <c r="C237" s="3" t="s">
        <v>164</v>
      </c>
      <c r="D237" s="6" t="s">
        <v>210</v>
      </c>
      <c r="E237" s="3">
        <v>600</v>
      </c>
      <c r="F237" s="104">
        <v>3859.4</v>
      </c>
    </row>
    <row r="238" spans="1:6" ht="31.5" x14ac:dyDescent="0.25">
      <c r="A238" s="66" t="s">
        <v>496</v>
      </c>
      <c r="B238" s="3" t="s">
        <v>119</v>
      </c>
      <c r="C238" s="3" t="s">
        <v>164</v>
      </c>
      <c r="D238" s="6" t="s">
        <v>495</v>
      </c>
      <c r="E238" s="3"/>
      <c r="F238" s="104">
        <f>F239</f>
        <v>184.9</v>
      </c>
    </row>
    <row r="239" spans="1:6" x14ac:dyDescent="0.25">
      <c r="A239" s="66" t="s">
        <v>379</v>
      </c>
      <c r="B239" s="3" t="s">
        <v>119</v>
      </c>
      <c r="C239" s="3" t="s">
        <v>164</v>
      </c>
      <c r="D239" s="6" t="s">
        <v>495</v>
      </c>
      <c r="E239" s="3">
        <v>200</v>
      </c>
      <c r="F239" s="104">
        <v>184.9</v>
      </c>
    </row>
    <row r="240" spans="1:6" ht="31.5" x14ac:dyDescent="0.25">
      <c r="A240" s="66" t="s">
        <v>211</v>
      </c>
      <c r="B240" s="3" t="s">
        <v>119</v>
      </c>
      <c r="C240" s="3" t="s">
        <v>164</v>
      </c>
      <c r="D240" s="7" t="s">
        <v>212</v>
      </c>
      <c r="E240" s="3"/>
      <c r="F240" s="104">
        <f>F241+F242</f>
        <v>5564.9</v>
      </c>
    </row>
    <row r="241" spans="1:6" x14ac:dyDescent="0.25">
      <c r="A241" s="66" t="s">
        <v>379</v>
      </c>
      <c r="B241" s="3" t="s">
        <v>119</v>
      </c>
      <c r="C241" s="3" t="s">
        <v>164</v>
      </c>
      <c r="D241" s="7" t="s">
        <v>212</v>
      </c>
      <c r="E241" s="3">
        <v>200</v>
      </c>
      <c r="F241" s="104">
        <v>2048.4</v>
      </c>
    </row>
    <row r="242" spans="1:6" ht="31.5" x14ac:dyDescent="0.25">
      <c r="A242" s="66" t="s">
        <v>404</v>
      </c>
      <c r="B242" s="3" t="s">
        <v>119</v>
      </c>
      <c r="C242" s="3" t="s">
        <v>164</v>
      </c>
      <c r="D242" s="7" t="s">
        <v>212</v>
      </c>
      <c r="E242" s="3">
        <v>600</v>
      </c>
      <c r="F242" s="104">
        <v>3516.5</v>
      </c>
    </row>
    <row r="243" spans="1:6" x14ac:dyDescent="0.25">
      <c r="A243" s="66" t="s">
        <v>213</v>
      </c>
      <c r="B243" s="3" t="s">
        <v>119</v>
      </c>
      <c r="C243" s="3" t="s">
        <v>164</v>
      </c>
      <c r="D243" s="6" t="s">
        <v>214</v>
      </c>
      <c r="E243" s="4"/>
      <c r="F243" s="104">
        <f>SUM(F244:F245)</f>
        <v>582.9</v>
      </c>
    </row>
    <row r="244" spans="1:6" x14ac:dyDescent="0.25">
      <c r="A244" s="66" t="s">
        <v>379</v>
      </c>
      <c r="B244" s="3" t="s">
        <v>119</v>
      </c>
      <c r="C244" s="3" t="s">
        <v>164</v>
      </c>
      <c r="D244" s="6" t="s">
        <v>214</v>
      </c>
      <c r="E244" s="3">
        <v>200</v>
      </c>
      <c r="F244" s="104">
        <v>47.6</v>
      </c>
    </row>
    <row r="245" spans="1:6" ht="31.5" x14ac:dyDescent="0.25">
      <c r="A245" s="66" t="s">
        <v>404</v>
      </c>
      <c r="B245" s="3" t="s">
        <v>119</v>
      </c>
      <c r="C245" s="3" t="s">
        <v>164</v>
      </c>
      <c r="D245" s="6" t="s">
        <v>214</v>
      </c>
      <c r="E245" s="3">
        <v>600</v>
      </c>
      <c r="F245" s="104">
        <v>535.29999999999995</v>
      </c>
    </row>
    <row r="246" spans="1:6" ht="31.5" x14ac:dyDescent="0.25">
      <c r="A246" s="66" t="s">
        <v>462</v>
      </c>
      <c r="B246" s="83" t="s">
        <v>119</v>
      </c>
      <c r="C246" s="83" t="s">
        <v>164</v>
      </c>
      <c r="D246" s="84" t="s">
        <v>465</v>
      </c>
      <c r="E246" s="83"/>
      <c r="F246" s="110">
        <f>F247</f>
        <v>261.39999999999998</v>
      </c>
    </row>
    <row r="247" spans="1:6" x14ac:dyDescent="0.25">
      <c r="A247" s="66" t="s">
        <v>379</v>
      </c>
      <c r="B247" s="83" t="s">
        <v>119</v>
      </c>
      <c r="C247" s="83" t="s">
        <v>164</v>
      </c>
      <c r="D247" s="84" t="s">
        <v>465</v>
      </c>
      <c r="E247" s="83">
        <v>200</v>
      </c>
      <c r="F247" s="110">
        <v>261.39999999999998</v>
      </c>
    </row>
    <row r="248" spans="1:6" x14ac:dyDescent="0.25">
      <c r="A248" s="66" t="s">
        <v>499</v>
      </c>
      <c r="B248" s="83" t="s">
        <v>119</v>
      </c>
      <c r="C248" s="83" t="s">
        <v>164</v>
      </c>
      <c r="D248" s="84" t="s">
        <v>498</v>
      </c>
      <c r="E248" s="83"/>
      <c r="F248" s="110">
        <f>F249+F250</f>
        <v>10131.699999999999</v>
      </c>
    </row>
    <row r="249" spans="1:6" x14ac:dyDescent="0.25">
      <c r="A249" s="66" t="s">
        <v>379</v>
      </c>
      <c r="B249" s="83" t="s">
        <v>119</v>
      </c>
      <c r="C249" s="83" t="s">
        <v>164</v>
      </c>
      <c r="D249" s="84" t="s">
        <v>498</v>
      </c>
      <c r="E249" s="83">
        <v>200</v>
      </c>
      <c r="F249" s="110">
        <v>9756.4</v>
      </c>
    </row>
    <row r="250" spans="1:6" ht="31.5" x14ac:dyDescent="0.25">
      <c r="A250" s="66" t="s">
        <v>404</v>
      </c>
      <c r="B250" s="83" t="s">
        <v>119</v>
      </c>
      <c r="C250" s="83" t="s">
        <v>164</v>
      </c>
      <c r="D250" s="84" t="s">
        <v>498</v>
      </c>
      <c r="E250" s="83">
        <v>600</v>
      </c>
      <c r="F250" s="110">
        <v>375.3</v>
      </c>
    </row>
    <row r="251" spans="1:6" ht="47.25" x14ac:dyDescent="0.25">
      <c r="A251" s="66" t="s">
        <v>216</v>
      </c>
      <c r="B251" s="3" t="s">
        <v>119</v>
      </c>
      <c r="C251" s="3" t="s">
        <v>164</v>
      </c>
      <c r="D251" s="6" t="s">
        <v>217</v>
      </c>
      <c r="E251" s="4"/>
      <c r="F251" s="104">
        <f>SUM(F252:F254)</f>
        <v>167338.09999999998</v>
      </c>
    </row>
    <row r="252" spans="1:6" ht="47.25" x14ac:dyDescent="0.25">
      <c r="A252" s="66" t="s">
        <v>378</v>
      </c>
      <c r="B252" s="3" t="s">
        <v>119</v>
      </c>
      <c r="C252" s="3" t="s">
        <v>164</v>
      </c>
      <c r="D252" s="6" t="s">
        <v>217</v>
      </c>
      <c r="E252" s="3">
        <v>100</v>
      </c>
      <c r="F252" s="104">
        <v>85907.4</v>
      </c>
    </row>
    <row r="253" spans="1:6" x14ac:dyDescent="0.25">
      <c r="A253" s="66" t="s">
        <v>379</v>
      </c>
      <c r="B253" s="3" t="s">
        <v>119</v>
      </c>
      <c r="C253" s="3" t="s">
        <v>164</v>
      </c>
      <c r="D253" s="6" t="s">
        <v>217</v>
      </c>
      <c r="E253" s="3">
        <v>200</v>
      </c>
      <c r="F253" s="104">
        <v>2502.1999999999998</v>
      </c>
    </row>
    <row r="254" spans="1:6" ht="31.5" x14ac:dyDescent="0.25">
      <c r="A254" s="66" t="s">
        <v>404</v>
      </c>
      <c r="B254" s="3" t="s">
        <v>119</v>
      </c>
      <c r="C254" s="3" t="s">
        <v>164</v>
      </c>
      <c r="D254" s="6" t="s">
        <v>217</v>
      </c>
      <c r="E254" s="3">
        <v>600</v>
      </c>
      <c r="F254" s="104">
        <v>78928.5</v>
      </c>
    </row>
    <row r="255" spans="1:6" x14ac:dyDescent="0.25">
      <c r="A255" s="66" t="s">
        <v>487</v>
      </c>
      <c r="B255" s="3" t="s">
        <v>119</v>
      </c>
      <c r="C255" s="3" t="s">
        <v>164</v>
      </c>
      <c r="D255" s="6" t="s">
        <v>497</v>
      </c>
      <c r="E255" s="3"/>
      <c r="F255" s="104">
        <f>F256+F257</f>
        <v>2153</v>
      </c>
    </row>
    <row r="256" spans="1:6" x14ac:dyDescent="0.25">
      <c r="A256" s="66" t="s">
        <v>379</v>
      </c>
      <c r="B256" s="3" t="s">
        <v>119</v>
      </c>
      <c r="C256" s="3" t="s">
        <v>164</v>
      </c>
      <c r="D256" s="6" t="s">
        <v>497</v>
      </c>
      <c r="E256" s="3">
        <v>200</v>
      </c>
      <c r="F256" s="104">
        <v>1296.2</v>
      </c>
    </row>
    <row r="257" spans="1:6" ht="31.5" x14ac:dyDescent="0.25">
      <c r="A257" s="66" t="s">
        <v>404</v>
      </c>
      <c r="B257" s="3" t="s">
        <v>119</v>
      </c>
      <c r="C257" s="3" t="s">
        <v>164</v>
      </c>
      <c r="D257" s="6" t="s">
        <v>497</v>
      </c>
      <c r="E257" s="3">
        <v>600</v>
      </c>
      <c r="F257" s="104">
        <v>856.8</v>
      </c>
    </row>
    <row r="258" spans="1:6" ht="31.5" x14ac:dyDescent="0.25">
      <c r="A258" s="66" t="s">
        <v>403</v>
      </c>
      <c r="B258" s="3" t="s">
        <v>119</v>
      </c>
      <c r="C258" s="3" t="s">
        <v>164</v>
      </c>
      <c r="D258" s="7" t="s">
        <v>405</v>
      </c>
      <c r="E258" s="3"/>
      <c r="F258" s="104">
        <f>F259+F260</f>
        <v>1772</v>
      </c>
    </row>
    <row r="259" spans="1:6" x14ac:dyDescent="0.25">
      <c r="A259" s="66" t="s">
        <v>215</v>
      </c>
      <c r="B259" s="3" t="s">
        <v>119</v>
      </c>
      <c r="C259" s="3" t="s">
        <v>164</v>
      </c>
      <c r="D259" s="7" t="s">
        <v>405</v>
      </c>
      <c r="E259" s="3">
        <v>200</v>
      </c>
      <c r="F259" s="104">
        <v>671.2</v>
      </c>
    </row>
    <row r="260" spans="1:6" ht="31.5" x14ac:dyDescent="0.25">
      <c r="A260" s="66" t="s">
        <v>404</v>
      </c>
      <c r="B260" s="3" t="s">
        <v>119</v>
      </c>
      <c r="C260" s="3" t="s">
        <v>164</v>
      </c>
      <c r="D260" s="7" t="s">
        <v>405</v>
      </c>
      <c r="E260" s="3">
        <v>600</v>
      </c>
      <c r="F260" s="104">
        <v>1100.8</v>
      </c>
    </row>
    <row r="261" spans="1:6" ht="31.5" x14ac:dyDescent="0.25">
      <c r="A261" s="66" t="s">
        <v>218</v>
      </c>
      <c r="B261" s="3" t="s">
        <v>119</v>
      </c>
      <c r="C261" s="3" t="s">
        <v>164</v>
      </c>
      <c r="D261" s="7" t="s">
        <v>219</v>
      </c>
      <c r="E261" s="3"/>
      <c r="F261" s="104">
        <f>F262</f>
        <v>3850.1</v>
      </c>
    </row>
    <row r="262" spans="1:6" x14ac:dyDescent="0.25">
      <c r="A262" s="66" t="s">
        <v>379</v>
      </c>
      <c r="B262" s="3" t="s">
        <v>119</v>
      </c>
      <c r="C262" s="3" t="s">
        <v>164</v>
      </c>
      <c r="D262" s="7" t="s">
        <v>219</v>
      </c>
      <c r="E262" s="3">
        <v>200</v>
      </c>
      <c r="F262" s="104">
        <v>3850.1</v>
      </c>
    </row>
    <row r="263" spans="1:6" x14ac:dyDescent="0.25">
      <c r="A263" s="66" t="s">
        <v>466</v>
      </c>
      <c r="B263" s="83" t="s">
        <v>119</v>
      </c>
      <c r="C263" s="83" t="s">
        <v>164</v>
      </c>
      <c r="D263" s="84" t="s">
        <v>467</v>
      </c>
      <c r="E263" s="83"/>
      <c r="F263" s="110">
        <f>F264</f>
        <v>350.3</v>
      </c>
    </row>
    <row r="264" spans="1:6" x14ac:dyDescent="0.25">
      <c r="A264" s="66" t="s">
        <v>379</v>
      </c>
      <c r="B264" s="83" t="s">
        <v>119</v>
      </c>
      <c r="C264" s="83" t="s">
        <v>164</v>
      </c>
      <c r="D264" s="84" t="s">
        <v>467</v>
      </c>
      <c r="E264" s="83">
        <v>200</v>
      </c>
      <c r="F264" s="110">
        <v>350.3</v>
      </c>
    </row>
    <row r="265" spans="1:6" hidden="1" x14ac:dyDescent="0.25">
      <c r="A265" s="66"/>
      <c r="B265" s="83"/>
      <c r="C265" s="83"/>
      <c r="D265" s="84"/>
      <c r="E265" s="83"/>
      <c r="F265" s="110"/>
    </row>
    <row r="266" spans="1:6" hidden="1" x14ac:dyDescent="0.25">
      <c r="A266" s="66"/>
      <c r="B266" s="83"/>
      <c r="C266" s="83"/>
      <c r="D266" s="84"/>
      <c r="E266" s="83"/>
      <c r="F266" s="110"/>
    </row>
    <row r="267" spans="1:6" hidden="1" x14ac:dyDescent="0.25">
      <c r="A267" s="66"/>
      <c r="B267" s="83"/>
      <c r="C267" s="83"/>
      <c r="D267" s="84"/>
      <c r="E267" s="83"/>
      <c r="F267" s="110"/>
    </row>
    <row r="268" spans="1:6" hidden="1" x14ac:dyDescent="0.25">
      <c r="A268" s="66" t="s">
        <v>220</v>
      </c>
      <c r="B268" s="3" t="s">
        <v>119</v>
      </c>
      <c r="C268" s="3" t="s">
        <v>164</v>
      </c>
      <c r="D268" s="6" t="s">
        <v>221</v>
      </c>
      <c r="E268" s="3"/>
      <c r="F268" s="104">
        <f>F269</f>
        <v>0</v>
      </c>
    </row>
    <row r="269" spans="1:6" ht="47.25" hidden="1" x14ac:dyDescent="0.25">
      <c r="A269" s="66" t="s">
        <v>222</v>
      </c>
      <c r="B269" s="3" t="s">
        <v>119</v>
      </c>
      <c r="C269" s="3" t="s">
        <v>164</v>
      </c>
      <c r="D269" s="6" t="s">
        <v>223</v>
      </c>
      <c r="E269" s="3"/>
      <c r="F269" s="104">
        <f>F270</f>
        <v>0</v>
      </c>
    </row>
    <row r="270" spans="1:6" hidden="1" x14ac:dyDescent="0.25">
      <c r="A270" s="66" t="s">
        <v>215</v>
      </c>
      <c r="B270" s="3" t="s">
        <v>119</v>
      </c>
      <c r="C270" s="3" t="s">
        <v>164</v>
      </c>
      <c r="D270" s="6" t="s">
        <v>223</v>
      </c>
      <c r="E270" s="3">
        <v>200</v>
      </c>
      <c r="F270" s="104"/>
    </row>
    <row r="271" spans="1:6" hidden="1" x14ac:dyDescent="0.25">
      <c r="A271" s="66" t="s">
        <v>224</v>
      </c>
      <c r="B271" s="3" t="s">
        <v>119</v>
      </c>
      <c r="C271" s="3" t="s">
        <v>164</v>
      </c>
      <c r="D271" s="6" t="s">
        <v>225</v>
      </c>
      <c r="E271" s="3"/>
      <c r="F271" s="104">
        <f>F272</f>
        <v>0</v>
      </c>
    </row>
    <row r="272" spans="1:6" ht="31.5" hidden="1" x14ac:dyDescent="0.25">
      <c r="A272" s="66" t="s">
        <v>226</v>
      </c>
      <c r="B272" s="3" t="s">
        <v>119</v>
      </c>
      <c r="C272" s="3" t="s">
        <v>164</v>
      </c>
      <c r="D272" s="6" t="s">
        <v>227</v>
      </c>
      <c r="E272" s="3"/>
      <c r="F272" s="104">
        <f>F273+F274</f>
        <v>0</v>
      </c>
    </row>
    <row r="273" spans="1:6" hidden="1" x14ac:dyDescent="0.25">
      <c r="A273" s="66" t="s">
        <v>215</v>
      </c>
      <c r="B273" s="3" t="s">
        <v>119</v>
      </c>
      <c r="C273" s="3" t="s">
        <v>164</v>
      </c>
      <c r="D273" s="6" t="s">
        <v>227</v>
      </c>
      <c r="E273" s="3">
        <v>244</v>
      </c>
      <c r="F273" s="104"/>
    </row>
    <row r="274" spans="1:6" hidden="1" x14ac:dyDescent="0.25">
      <c r="A274" s="66" t="s">
        <v>215</v>
      </c>
      <c r="B274" s="3" t="s">
        <v>119</v>
      </c>
      <c r="C274" s="3" t="s">
        <v>164</v>
      </c>
      <c r="D274" s="6" t="s">
        <v>227</v>
      </c>
      <c r="E274" s="3">
        <v>244</v>
      </c>
      <c r="F274" s="104"/>
    </row>
    <row r="275" spans="1:6" hidden="1" x14ac:dyDescent="0.25">
      <c r="A275" s="66" t="s">
        <v>228</v>
      </c>
      <c r="B275" s="3" t="s">
        <v>119</v>
      </c>
      <c r="C275" s="3" t="s">
        <v>164</v>
      </c>
      <c r="D275" s="6" t="s">
        <v>229</v>
      </c>
      <c r="E275" s="3"/>
      <c r="F275" s="104">
        <f>F276</f>
        <v>0</v>
      </c>
    </row>
    <row r="276" spans="1:6" ht="31.5" hidden="1" x14ac:dyDescent="0.25">
      <c r="A276" s="66" t="s">
        <v>230</v>
      </c>
      <c r="B276" s="3" t="s">
        <v>119</v>
      </c>
      <c r="C276" s="3" t="s">
        <v>164</v>
      </c>
      <c r="D276" s="6" t="s">
        <v>231</v>
      </c>
      <c r="E276" s="3"/>
      <c r="F276" s="104">
        <f>F277+F278</f>
        <v>0</v>
      </c>
    </row>
    <row r="277" spans="1:6" hidden="1" x14ac:dyDescent="0.25">
      <c r="A277" s="66" t="s">
        <v>215</v>
      </c>
      <c r="B277" s="3" t="s">
        <v>119</v>
      </c>
      <c r="C277" s="3" t="s">
        <v>164</v>
      </c>
      <c r="D277" s="6" t="s">
        <v>231</v>
      </c>
      <c r="E277" s="3">
        <v>242</v>
      </c>
      <c r="F277" s="104"/>
    </row>
    <row r="278" spans="1:6" hidden="1" x14ac:dyDescent="0.25">
      <c r="A278" s="66" t="s">
        <v>215</v>
      </c>
      <c r="B278" s="3" t="s">
        <v>119</v>
      </c>
      <c r="C278" s="3" t="s">
        <v>164</v>
      </c>
      <c r="D278" s="6" t="s">
        <v>231</v>
      </c>
      <c r="E278" s="3">
        <v>242</v>
      </c>
      <c r="F278" s="104"/>
    </row>
    <row r="279" spans="1:6" x14ac:dyDescent="0.25">
      <c r="A279" s="66" t="s">
        <v>232</v>
      </c>
      <c r="B279" s="3" t="s">
        <v>119</v>
      </c>
      <c r="C279" s="3" t="s">
        <v>164</v>
      </c>
      <c r="D279" s="7" t="s">
        <v>233</v>
      </c>
      <c r="E279" s="4"/>
      <c r="F279" s="104">
        <f>F280+F284</f>
        <v>966.3</v>
      </c>
    </row>
    <row r="280" spans="1:6" ht="31.5" x14ac:dyDescent="0.25">
      <c r="A280" s="66" t="s">
        <v>234</v>
      </c>
      <c r="B280" s="3" t="s">
        <v>119</v>
      </c>
      <c r="C280" s="3" t="s">
        <v>164</v>
      </c>
      <c r="D280" s="7" t="s">
        <v>235</v>
      </c>
      <c r="E280" s="4"/>
      <c r="F280" s="104">
        <f>F281</f>
        <v>890.8</v>
      </c>
    </row>
    <row r="281" spans="1:6" x14ac:dyDescent="0.25">
      <c r="A281" s="66" t="s">
        <v>446</v>
      </c>
      <c r="B281" s="3" t="s">
        <v>119</v>
      </c>
      <c r="C281" s="3" t="s">
        <v>164</v>
      </c>
      <c r="D281" s="7" t="s">
        <v>236</v>
      </c>
      <c r="E281" s="4"/>
      <c r="F281" s="104">
        <f>F282+F283</f>
        <v>890.8</v>
      </c>
    </row>
    <row r="282" spans="1:6" x14ac:dyDescent="0.25">
      <c r="A282" s="66" t="s">
        <v>379</v>
      </c>
      <c r="B282" s="3" t="s">
        <v>119</v>
      </c>
      <c r="C282" s="3" t="s">
        <v>164</v>
      </c>
      <c r="D282" s="7" t="s">
        <v>236</v>
      </c>
      <c r="E282" s="3">
        <v>200</v>
      </c>
      <c r="F282" s="104">
        <v>136.80000000000001</v>
      </c>
    </row>
    <row r="283" spans="1:6" ht="31.5" x14ac:dyDescent="0.25">
      <c r="A283" s="66" t="s">
        <v>404</v>
      </c>
      <c r="B283" s="3" t="s">
        <v>119</v>
      </c>
      <c r="C283" s="3" t="s">
        <v>164</v>
      </c>
      <c r="D283" s="7" t="s">
        <v>236</v>
      </c>
      <c r="E283" s="3">
        <v>600</v>
      </c>
      <c r="F283" s="104">
        <v>754</v>
      </c>
    </row>
    <row r="284" spans="1:6" ht="31.5" x14ac:dyDescent="0.25">
      <c r="A284" s="66" t="s">
        <v>237</v>
      </c>
      <c r="B284" s="3" t="s">
        <v>119</v>
      </c>
      <c r="C284" s="3" t="s">
        <v>164</v>
      </c>
      <c r="D284" s="7" t="s">
        <v>238</v>
      </c>
      <c r="E284" s="4"/>
      <c r="F284" s="104">
        <f>F285</f>
        <v>75.5</v>
      </c>
    </row>
    <row r="285" spans="1:6" x14ac:dyDescent="0.25">
      <c r="A285" s="66" t="s">
        <v>239</v>
      </c>
      <c r="B285" s="3" t="s">
        <v>119</v>
      </c>
      <c r="C285" s="3" t="s">
        <v>164</v>
      </c>
      <c r="D285" s="7" t="s">
        <v>240</v>
      </c>
      <c r="E285" s="4"/>
      <c r="F285" s="104">
        <f>F286+F287</f>
        <v>75.5</v>
      </c>
    </row>
    <row r="286" spans="1:6" x14ac:dyDescent="0.25">
      <c r="A286" s="66" t="s">
        <v>379</v>
      </c>
      <c r="B286" s="3" t="s">
        <v>119</v>
      </c>
      <c r="C286" s="3" t="s">
        <v>164</v>
      </c>
      <c r="D286" s="7" t="s">
        <v>240</v>
      </c>
      <c r="E286" s="3">
        <v>200</v>
      </c>
      <c r="F286" s="104">
        <v>44.9</v>
      </c>
    </row>
    <row r="287" spans="1:6" ht="31.5" x14ac:dyDescent="0.25">
      <c r="A287" s="66" t="s">
        <v>404</v>
      </c>
      <c r="B287" s="3" t="s">
        <v>119</v>
      </c>
      <c r="C287" s="3" t="s">
        <v>164</v>
      </c>
      <c r="D287" s="7" t="s">
        <v>406</v>
      </c>
      <c r="E287" s="3">
        <v>600</v>
      </c>
      <c r="F287" s="104">
        <v>30.6</v>
      </c>
    </row>
    <row r="288" spans="1:6" ht="63" x14ac:dyDescent="0.25">
      <c r="A288" s="66" t="s">
        <v>387</v>
      </c>
      <c r="B288" s="3" t="s">
        <v>119</v>
      </c>
      <c r="C288" s="3" t="s">
        <v>164</v>
      </c>
      <c r="D288" s="7" t="s">
        <v>316</v>
      </c>
      <c r="E288" s="4"/>
      <c r="F288" s="104">
        <f t="shared" ref="F288:F291" si="5">F289</f>
        <v>5130</v>
      </c>
    </row>
    <row r="289" spans="1:6" ht="31.5" x14ac:dyDescent="0.25">
      <c r="A289" s="66" t="s">
        <v>340</v>
      </c>
      <c r="B289" s="3" t="s">
        <v>119</v>
      </c>
      <c r="C289" s="3" t="s">
        <v>164</v>
      </c>
      <c r="D289" s="7" t="s">
        <v>341</v>
      </c>
      <c r="E289" s="4"/>
      <c r="F289" s="104">
        <f t="shared" si="5"/>
        <v>5130</v>
      </c>
    </row>
    <row r="290" spans="1:6" ht="63" x14ac:dyDescent="0.25">
      <c r="A290" s="66" t="s">
        <v>354</v>
      </c>
      <c r="B290" s="3" t="s">
        <v>119</v>
      </c>
      <c r="C290" s="3" t="s">
        <v>164</v>
      </c>
      <c r="D290" s="7" t="s">
        <v>355</v>
      </c>
      <c r="E290" s="4"/>
      <c r="F290" s="104">
        <f t="shared" si="5"/>
        <v>5130</v>
      </c>
    </row>
    <row r="291" spans="1:6" x14ac:dyDescent="0.25">
      <c r="A291" s="66" t="s">
        <v>438</v>
      </c>
      <c r="B291" s="3" t="s">
        <v>119</v>
      </c>
      <c r="C291" s="3" t="s">
        <v>164</v>
      </c>
      <c r="D291" s="7" t="s">
        <v>357</v>
      </c>
      <c r="E291" s="4"/>
      <c r="F291" s="104">
        <f t="shared" si="5"/>
        <v>5130</v>
      </c>
    </row>
    <row r="292" spans="1:6" x14ac:dyDescent="0.25">
      <c r="A292" s="66" t="s">
        <v>506</v>
      </c>
      <c r="B292" s="3" t="s">
        <v>119</v>
      </c>
      <c r="C292" s="3" t="s">
        <v>164</v>
      </c>
      <c r="D292" s="7" t="s">
        <v>357</v>
      </c>
      <c r="E292" s="3">
        <v>500</v>
      </c>
      <c r="F292" s="104">
        <v>5130</v>
      </c>
    </row>
    <row r="293" spans="1:6" x14ac:dyDescent="0.25">
      <c r="A293" s="66" t="s">
        <v>120</v>
      </c>
      <c r="B293" s="3" t="s">
        <v>119</v>
      </c>
      <c r="C293" s="3" t="s">
        <v>121</v>
      </c>
      <c r="D293" s="6"/>
      <c r="E293" s="4"/>
      <c r="F293" s="104">
        <f>F294+F314</f>
        <v>29095.599999999999</v>
      </c>
    </row>
    <row r="294" spans="1:6" x14ac:dyDescent="0.25">
      <c r="A294" s="66" t="s">
        <v>421</v>
      </c>
      <c r="B294" s="3" t="s">
        <v>119</v>
      </c>
      <c r="C294" s="3" t="s">
        <v>121</v>
      </c>
      <c r="D294" s="6" t="s">
        <v>192</v>
      </c>
      <c r="E294" s="4"/>
      <c r="F294" s="104">
        <f>F295</f>
        <v>23235.7</v>
      </c>
    </row>
    <row r="295" spans="1:6" x14ac:dyDescent="0.25">
      <c r="A295" s="66" t="s">
        <v>241</v>
      </c>
      <c r="B295" s="3" t="s">
        <v>119</v>
      </c>
      <c r="C295" s="3" t="s">
        <v>121</v>
      </c>
      <c r="D295" s="6" t="s">
        <v>242</v>
      </c>
      <c r="E295" s="4"/>
      <c r="F295" s="104">
        <f>F296+F311+F307</f>
        <v>23235.7</v>
      </c>
    </row>
    <row r="296" spans="1:6" x14ac:dyDescent="0.25">
      <c r="A296" s="66" t="s">
        <v>243</v>
      </c>
      <c r="B296" s="3" t="s">
        <v>119</v>
      </c>
      <c r="C296" s="3" t="s">
        <v>121</v>
      </c>
      <c r="D296" s="6" t="s">
        <v>244</v>
      </c>
      <c r="E296" s="4"/>
      <c r="F296" s="104">
        <f>F297+F302+F305</f>
        <v>23168.799999999999</v>
      </c>
    </row>
    <row r="297" spans="1:6" x14ac:dyDescent="0.25">
      <c r="A297" s="66" t="s">
        <v>46</v>
      </c>
      <c r="B297" s="3" t="s">
        <v>119</v>
      </c>
      <c r="C297" s="3" t="s">
        <v>121</v>
      </c>
      <c r="D297" s="6" t="s">
        <v>245</v>
      </c>
      <c r="E297" s="4"/>
      <c r="F297" s="104">
        <f>SUM(F298:F301)</f>
        <v>22809.1</v>
      </c>
    </row>
    <row r="298" spans="1:6" ht="47.25" x14ac:dyDescent="0.25">
      <c r="A298" s="66" t="s">
        <v>378</v>
      </c>
      <c r="B298" s="3" t="s">
        <v>119</v>
      </c>
      <c r="C298" s="3" t="s">
        <v>121</v>
      </c>
      <c r="D298" s="6" t="s">
        <v>245</v>
      </c>
      <c r="E298" s="3">
        <v>100</v>
      </c>
      <c r="F298" s="104">
        <v>9424.1</v>
      </c>
    </row>
    <row r="299" spans="1:6" x14ac:dyDescent="0.25">
      <c r="A299" s="66" t="s">
        <v>379</v>
      </c>
      <c r="B299" s="3" t="s">
        <v>119</v>
      </c>
      <c r="C299" s="3" t="s">
        <v>121</v>
      </c>
      <c r="D299" s="6" t="s">
        <v>245</v>
      </c>
      <c r="E299" s="3">
        <v>200</v>
      </c>
      <c r="F299" s="104">
        <v>2964.2</v>
      </c>
    </row>
    <row r="300" spans="1:6" ht="31.5" x14ac:dyDescent="0.25">
      <c r="A300" s="66" t="s">
        <v>404</v>
      </c>
      <c r="B300" s="3" t="s">
        <v>119</v>
      </c>
      <c r="C300" s="3" t="s">
        <v>121</v>
      </c>
      <c r="D300" s="6" t="s">
        <v>245</v>
      </c>
      <c r="E300" s="3">
        <v>600</v>
      </c>
      <c r="F300" s="104">
        <v>9078.5</v>
      </c>
    </row>
    <row r="301" spans="1:6" x14ac:dyDescent="0.25">
      <c r="A301" s="66" t="s">
        <v>380</v>
      </c>
      <c r="B301" s="3" t="s">
        <v>119</v>
      </c>
      <c r="C301" s="3" t="s">
        <v>121</v>
      </c>
      <c r="D301" s="6" t="s">
        <v>245</v>
      </c>
      <c r="E301" s="3">
        <v>800</v>
      </c>
      <c r="F301" s="104">
        <v>1342.3</v>
      </c>
    </row>
    <row r="302" spans="1:6" ht="31.5" x14ac:dyDescent="0.25">
      <c r="A302" s="66" t="s">
        <v>502</v>
      </c>
      <c r="B302" s="3" t="s">
        <v>119</v>
      </c>
      <c r="C302" s="3" t="s">
        <v>121</v>
      </c>
      <c r="D302" s="6" t="s">
        <v>500</v>
      </c>
      <c r="E302" s="3"/>
      <c r="F302" s="104">
        <f>F303+F304</f>
        <v>315</v>
      </c>
    </row>
    <row r="303" spans="1:6" x14ac:dyDescent="0.25">
      <c r="A303" s="66" t="s">
        <v>379</v>
      </c>
      <c r="B303" s="3" t="s">
        <v>119</v>
      </c>
      <c r="C303" s="3" t="s">
        <v>121</v>
      </c>
      <c r="D303" s="6" t="s">
        <v>500</v>
      </c>
      <c r="E303" s="3">
        <v>200</v>
      </c>
      <c r="F303" s="104">
        <v>150</v>
      </c>
    </row>
    <row r="304" spans="1:6" ht="31.5" x14ac:dyDescent="0.25">
      <c r="A304" s="66" t="s">
        <v>404</v>
      </c>
      <c r="B304" s="3" t="s">
        <v>119</v>
      </c>
      <c r="C304" s="3" t="s">
        <v>121</v>
      </c>
      <c r="D304" s="6" t="s">
        <v>500</v>
      </c>
      <c r="E304" s="3">
        <v>600</v>
      </c>
      <c r="F304" s="104">
        <v>165</v>
      </c>
    </row>
    <row r="305" spans="1:6" x14ac:dyDescent="0.25">
      <c r="A305" s="66" t="s">
        <v>487</v>
      </c>
      <c r="B305" s="3" t="s">
        <v>119</v>
      </c>
      <c r="C305" s="3" t="s">
        <v>121</v>
      </c>
      <c r="D305" s="6" t="s">
        <v>501</v>
      </c>
      <c r="E305" s="3"/>
      <c r="F305" s="104">
        <f>F306</f>
        <v>44.7</v>
      </c>
    </row>
    <row r="306" spans="1:6" x14ac:dyDescent="0.25">
      <c r="A306" s="66" t="s">
        <v>379</v>
      </c>
      <c r="B306" s="3" t="s">
        <v>119</v>
      </c>
      <c r="C306" s="3" t="s">
        <v>121</v>
      </c>
      <c r="D306" s="6" t="s">
        <v>501</v>
      </c>
      <c r="E306" s="3">
        <v>200</v>
      </c>
      <c r="F306" s="104">
        <v>44.7</v>
      </c>
    </row>
    <row r="307" spans="1:6" hidden="1" x14ac:dyDescent="0.25">
      <c r="A307" s="66" t="s">
        <v>224</v>
      </c>
      <c r="B307" s="3" t="s">
        <v>119</v>
      </c>
      <c r="C307" s="3" t="s">
        <v>121</v>
      </c>
      <c r="D307" s="6" t="s">
        <v>247</v>
      </c>
      <c r="E307" s="3"/>
      <c r="F307" s="104">
        <f>F308</f>
        <v>0</v>
      </c>
    </row>
    <row r="308" spans="1:6" ht="31.5" hidden="1" x14ac:dyDescent="0.25">
      <c r="A308" s="66" t="s">
        <v>248</v>
      </c>
      <c r="B308" s="3" t="s">
        <v>119</v>
      </c>
      <c r="C308" s="3" t="s">
        <v>121</v>
      </c>
      <c r="D308" s="6" t="s">
        <v>249</v>
      </c>
      <c r="E308" s="3"/>
      <c r="F308" s="104">
        <f>F309+F310</f>
        <v>0</v>
      </c>
    </row>
    <row r="309" spans="1:6" hidden="1" x14ac:dyDescent="0.25">
      <c r="A309" s="66" t="s">
        <v>379</v>
      </c>
      <c r="B309" s="3" t="s">
        <v>119</v>
      </c>
      <c r="C309" s="3" t="s">
        <v>121</v>
      </c>
      <c r="D309" s="6" t="s">
        <v>249</v>
      </c>
      <c r="E309" s="3">
        <v>200</v>
      </c>
      <c r="F309" s="104"/>
    </row>
    <row r="310" spans="1:6" hidden="1" x14ac:dyDescent="0.25">
      <c r="A310" s="66" t="s">
        <v>246</v>
      </c>
      <c r="B310" s="3" t="s">
        <v>119</v>
      </c>
      <c r="C310" s="3" t="s">
        <v>121</v>
      </c>
      <c r="D310" s="6" t="s">
        <v>249</v>
      </c>
      <c r="E310" s="3">
        <v>244</v>
      </c>
      <c r="F310" s="104"/>
    </row>
    <row r="311" spans="1:6" x14ac:dyDescent="0.25">
      <c r="A311" s="66" t="s">
        <v>250</v>
      </c>
      <c r="B311" s="3" t="s">
        <v>119</v>
      </c>
      <c r="C311" s="3" t="s">
        <v>121</v>
      </c>
      <c r="D311" s="6" t="s">
        <v>251</v>
      </c>
      <c r="E311" s="4"/>
      <c r="F311" s="104">
        <f>F312</f>
        <v>66.900000000000006</v>
      </c>
    </row>
    <row r="312" spans="1:6" x14ac:dyDescent="0.25">
      <c r="A312" s="66" t="s">
        <v>252</v>
      </c>
      <c r="B312" s="3" t="s">
        <v>119</v>
      </c>
      <c r="C312" s="3" t="s">
        <v>121</v>
      </c>
      <c r="D312" s="6" t="s">
        <v>253</v>
      </c>
      <c r="E312" s="4"/>
      <c r="F312" s="104">
        <f>F313</f>
        <v>66.900000000000006</v>
      </c>
    </row>
    <row r="313" spans="1:6" x14ac:dyDescent="0.25">
      <c r="A313" s="66" t="s">
        <v>379</v>
      </c>
      <c r="B313" s="3" t="s">
        <v>119</v>
      </c>
      <c r="C313" s="3" t="s">
        <v>121</v>
      </c>
      <c r="D313" s="6" t="s">
        <v>253</v>
      </c>
      <c r="E313" s="3">
        <v>200</v>
      </c>
      <c r="F313" s="104">
        <v>66.900000000000006</v>
      </c>
    </row>
    <row r="314" spans="1:6" ht="31.5" x14ac:dyDescent="0.25">
      <c r="A314" s="66" t="s">
        <v>122</v>
      </c>
      <c r="B314" s="3" t="s">
        <v>119</v>
      </c>
      <c r="C314" s="3" t="s">
        <v>121</v>
      </c>
      <c r="D314" s="7" t="s">
        <v>123</v>
      </c>
      <c r="E314" s="10"/>
      <c r="F314" s="104">
        <f>F315</f>
        <v>5859.9</v>
      </c>
    </row>
    <row r="315" spans="1:6" ht="31.5" x14ac:dyDescent="0.25">
      <c r="A315" s="66" t="s">
        <v>124</v>
      </c>
      <c r="B315" s="3" t="s">
        <v>119</v>
      </c>
      <c r="C315" s="3" t="s">
        <v>121</v>
      </c>
      <c r="D315" s="7" t="s">
        <v>125</v>
      </c>
      <c r="E315" s="10"/>
      <c r="F315" s="104">
        <f>F316+F327</f>
        <v>5859.9</v>
      </c>
    </row>
    <row r="316" spans="1:6" x14ac:dyDescent="0.25">
      <c r="A316" s="66" t="s">
        <v>126</v>
      </c>
      <c r="B316" s="3" t="s">
        <v>119</v>
      </c>
      <c r="C316" s="3" t="s">
        <v>121</v>
      </c>
      <c r="D316" s="7" t="s">
        <v>127</v>
      </c>
      <c r="E316" s="10"/>
      <c r="F316" s="104">
        <f>F317+F323+F321</f>
        <v>5859.9</v>
      </c>
    </row>
    <row r="317" spans="1:6" x14ac:dyDescent="0.25">
      <c r="A317" s="66" t="s">
        <v>46</v>
      </c>
      <c r="B317" s="3" t="s">
        <v>119</v>
      </c>
      <c r="C317" s="3" t="s">
        <v>121</v>
      </c>
      <c r="D317" s="7" t="s">
        <v>128</v>
      </c>
      <c r="E317" s="10"/>
      <c r="F317" s="104">
        <f>SUM(F318:F320)</f>
        <v>5743.2999999999993</v>
      </c>
    </row>
    <row r="318" spans="1:6" ht="47.25" x14ac:dyDescent="0.25">
      <c r="A318" s="66" t="s">
        <v>378</v>
      </c>
      <c r="B318" s="3" t="s">
        <v>119</v>
      </c>
      <c r="C318" s="3" t="s">
        <v>121</v>
      </c>
      <c r="D318" s="7" t="s">
        <v>128</v>
      </c>
      <c r="E318" s="11">
        <v>100</v>
      </c>
      <c r="F318" s="104">
        <v>4997.2</v>
      </c>
    </row>
    <row r="319" spans="1:6" x14ac:dyDescent="0.25">
      <c r="A319" s="66" t="s">
        <v>379</v>
      </c>
      <c r="B319" s="3" t="s">
        <v>119</v>
      </c>
      <c r="C319" s="3" t="s">
        <v>121</v>
      </c>
      <c r="D319" s="7" t="s">
        <v>128</v>
      </c>
      <c r="E319" s="11">
        <v>200</v>
      </c>
      <c r="F319" s="104">
        <v>719.4</v>
      </c>
    </row>
    <row r="320" spans="1:6" x14ac:dyDescent="0.25">
      <c r="A320" s="66" t="s">
        <v>380</v>
      </c>
      <c r="B320" s="3" t="s">
        <v>119</v>
      </c>
      <c r="C320" s="3" t="s">
        <v>121</v>
      </c>
      <c r="D320" s="7" t="s">
        <v>128</v>
      </c>
      <c r="E320" s="11">
        <v>800</v>
      </c>
      <c r="F320" s="104">
        <v>26.7</v>
      </c>
    </row>
    <row r="321" spans="1:6" x14ac:dyDescent="0.25">
      <c r="A321" s="66" t="s">
        <v>487</v>
      </c>
      <c r="B321" s="83" t="s">
        <v>119</v>
      </c>
      <c r="C321" s="83" t="s">
        <v>121</v>
      </c>
      <c r="D321" s="84" t="s">
        <v>488</v>
      </c>
      <c r="E321" s="87"/>
      <c r="F321" s="110">
        <f>F322</f>
        <v>116.6</v>
      </c>
    </row>
    <row r="322" spans="1:6" x14ac:dyDescent="0.25">
      <c r="A322" s="66" t="s">
        <v>379</v>
      </c>
      <c r="B322" s="83" t="s">
        <v>119</v>
      </c>
      <c r="C322" s="83" t="s">
        <v>121</v>
      </c>
      <c r="D322" s="84" t="s">
        <v>488</v>
      </c>
      <c r="E322" s="87">
        <v>200</v>
      </c>
      <c r="F322" s="110">
        <v>116.6</v>
      </c>
    </row>
    <row r="323" spans="1:6" hidden="1" x14ac:dyDescent="0.25">
      <c r="A323" s="66" t="s">
        <v>129</v>
      </c>
      <c r="B323" s="3" t="s">
        <v>119</v>
      </c>
      <c r="C323" s="3" t="s">
        <v>121</v>
      </c>
      <c r="D323" s="7" t="s">
        <v>133</v>
      </c>
      <c r="E323" s="10"/>
      <c r="F323" s="104">
        <f>SUM(F324:F324)</f>
        <v>0</v>
      </c>
    </row>
    <row r="324" spans="1:6" hidden="1" x14ac:dyDescent="0.25">
      <c r="A324" s="66" t="s">
        <v>379</v>
      </c>
      <c r="B324" s="3" t="s">
        <v>119</v>
      </c>
      <c r="C324" s="3" t="s">
        <v>121</v>
      </c>
      <c r="D324" s="6" t="s">
        <v>130</v>
      </c>
      <c r="E324" s="11">
        <v>200</v>
      </c>
      <c r="F324" s="104"/>
    </row>
    <row r="325" spans="1:6" ht="31.5" hidden="1" x14ac:dyDescent="0.25">
      <c r="A325" s="66" t="s">
        <v>132</v>
      </c>
      <c r="B325" s="3" t="s">
        <v>119</v>
      </c>
      <c r="C325" s="3" t="s">
        <v>121</v>
      </c>
      <c r="D325" s="7" t="s">
        <v>133</v>
      </c>
      <c r="E325" s="11"/>
      <c r="F325" s="104"/>
    </row>
    <row r="326" spans="1:6" hidden="1" x14ac:dyDescent="0.25">
      <c r="A326" s="66" t="s">
        <v>134</v>
      </c>
      <c r="B326" s="3" t="s">
        <v>119</v>
      </c>
      <c r="C326" s="3" t="s">
        <v>121</v>
      </c>
      <c r="D326" s="7" t="s">
        <v>133</v>
      </c>
      <c r="E326" s="11">
        <v>244</v>
      </c>
      <c r="F326" s="104"/>
    </row>
    <row r="327" spans="1:6" hidden="1" x14ac:dyDescent="0.25">
      <c r="A327" s="66" t="s">
        <v>135</v>
      </c>
      <c r="B327" s="3" t="s">
        <v>119</v>
      </c>
      <c r="C327" s="3" t="s">
        <v>121</v>
      </c>
      <c r="D327" s="7" t="s">
        <v>136</v>
      </c>
      <c r="E327" s="11"/>
      <c r="F327" s="104">
        <f>F328</f>
        <v>0</v>
      </c>
    </row>
    <row r="328" spans="1:6" ht="31.5" hidden="1" x14ac:dyDescent="0.25">
      <c r="A328" s="66" t="s">
        <v>137</v>
      </c>
      <c r="B328" s="3" t="s">
        <v>119</v>
      </c>
      <c r="C328" s="3" t="s">
        <v>121</v>
      </c>
      <c r="D328" s="7" t="s">
        <v>138</v>
      </c>
      <c r="E328" s="11"/>
      <c r="F328" s="104">
        <f>F329+F330</f>
        <v>0</v>
      </c>
    </row>
    <row r="329" spans="1:6" hidden="1" x14ac:dyDescent="0.25">
      <c r="A329" s="66" t="s">
        <v>139</v>
      </c>
      <c r="B329" s="3" t="s">
        <v>119</v>
      </c>
      <c r="C329" s="3" t="s">
        <v>121</v>
      </c>
      <c r="D329" s="7" t="s">
        <v>138</v>
      </c>
      <c r="E329" s="11">
        <v>244</v>
      </c>
      <c r="F329" s="104"/>
    </row>
    <row r="330" spans="1:6" hidden="1" x14ac:dyDescent="0.25">
      <c r="A330" s="66" t="s">
        <v>139</v>
      </c>
      <c r="B330" s="3" t="s">
        <v>119</v>
      </c>
      <c r="C330" s="3" t="s">
        <v>121</v>
      </c>
      <c r="D330" s="7" t="s">
        <v>138</v>
      </c>
      <c r="E330" s="11">
        <v>244</v>
      </c>
      <c r="F330" s="104"/>
    </row>
    <row r="331" spans="1:6" x14ac:dyDescent="0.25">
      <c r="A331" s="66" t="s">
        <v>254</v>
      </c>
      <c r="B331" s="3" t="s">
        <v>119</v>
      </c>
      <c r="C331" s="3" t="s">
        <v>119</v>
      </c>
      <c r="D331" s="6"/>
      <c r="E331" s="4"/>
      <c r="F331" s="104">
        <f>F332</f>
        <v>12607.900000000001</v>
      </c>
    </row>
    <row r="332" spans="1:6" x14ac:dyDescent="0.25">
      <c r="A332" s="66" t="s">
        <v>421</v>
      </c>
      <c r="B332" s="3" t="s">
        <v>119</v>
      </c>
      <c r="C332" s="3" t="s">
        <v>119</v>
      </c>
      <c r="D332" s="6" t="s">
        <v>192</v>
      </c>
      <c r="E332" s="4"/>
      <c r="F332" s="104">
        <f>F333+F348</f>
        <v>12607.900000000001</v>
      </c>
    </row>
    <row r="333" spans="1:6" ht="31.5" x14ac:dyDescent="0.25">
      <c r="A333" s="66" t="s">
        <v>437</v>
      </c>
      <c r="B333" s="3" t="s">
        <v>119</v>
      </c>
      <c r="C333" s="3" t="s">
        <v>119</v>
      </c>
      <c r="D333" s="6" t="s">
        <v>255</v>
      </c>
      <c r="E333" s="4"/>
      <c r="F333" s="104">
        <f>F334+F339</f>
        <v>12477.7</v>
      </c>
    </row>
    <row r="334" spans="1:6" ht="31.5" x14ac:dyDescent="0.25">
      <c r="A334" s="66" t="s">
        <v>256</v>
      </c>
      <c r="B334" s="3" t="s">
        <v>119</v>
      </c>
      <c r="C334" s="3" t="s">
        <v>119</v>
      </c>
      <c r="D334" s="6" t="s">
        <v>257</v>
      </c>
      <c r="E334" s="4"/>
      <c r="F334" s="104">
        <f>F335</f>
        <v>1498</v>
      </c>
    </row>
    <row r="335" spans="1:6" x14ac:dyDescent="0.25">
      <c r="A335" s="66" t="s">
        <v>258</v>
      </c>
      <c r="B335" s="3" t="s">
        <v>119</v>
      </c>
      <c r="C335" s="3" t="s">
        <v>119</v>
      </c>
      <c r="D335" s="6" t="s">
        <v>259</v>
      </c>
      <c r="E335" s="4"/>
      <c r="F335" s="104">
        <f>SUM(F336:F338)</f>
        <v>1498</v>
      </c>
    </row>
    <row r="336" spans="1:6" x14ac:dyDescent="0.25">
      <c r="A336" s="66" t="s">
        <v>379</v>
      </c>
      <c r="B336" s="3" t="s">
        <v>119</v>
      </c>
      <c r="C336" s="3" t="s">
        <v>119</v>
      </c>
      <c r="D336" s="6" t="s">
        <v>259</v>
      </c>
      <c r="E336" s="3">
        <v>200</v>
      </c>
      <c r="F336" s="104">
        <v>990.5</v>
      </c>
    </row>
    <row r="337" spans="1:6" x14ac:dyDescent="0.25">
      <c r="A337" s="66"/>
      <c r="B337" s="3" t="s">
        <v>119</v>
      </c>
      <c r="C337" s="3" t="s">
        <v>119</v>
      </c>
      <c r="D337" s="6" t="s">
        <v>259</v>
      </c>
      <c r="E337" s="3">
        <v>300</v>
      </c>
      <c r="F337" s="104"/>
    </row>
    <row r="338" spans="1:6" ht="31.5" x14ac:dyDescent="0.25">
      <c r="A338" s="66" t="s">
        <v>404</v>
      </c>
      <c r="B338" s="3" t="s">
        <v>119</v>
      </c>
      <c r="C338" s="3" t="s">
        <v>119</v>
      </c>
      <c r="D338" s="6" t="s">
        <v>259</v>
      </c>
      <c r="E338" s="3">
        <v>600</v>
      </c>
      <c r="F338" s="104">
        <v>507.5</v>
      </c>
    </row>
    <row r="339" spans="1:6" ht="31.5" x14ac:dyDescent="0.25">
      <c r="A339" s="66" t="s">
        <v>260</v>
      </c>
      <c r="B339" s="3" t="s">
        <v>119</v>
      </c>
      <c r="C339" s="3" t="s">
        <v>119</v>
      </c>
      <c r="D339" s="6" t="s">
        <v>261</v>
      </c>
      <c r="E339" s="4"/>
      <c r="F339" s="104">
        <f>F340+F344</f>
        <v>10979.7</v>
      </c>
    </row>
    <row r="340" spans="1:6" x14ac:dyDescent="0.25">
      <c r="A340" s="66" t="s">
        <v>46</v>
      </c>
      <c r="B340" s="3" t="s">
        <v>119</v>
      </c>
      <c r="C340" s="3" t="s">
        <v>119</v>
      </c>
      <c r="D340" s="6" t="s">
        <v>262</v>
      </c>
      <c r="E340" s="4"/>
      <c r="F340" s="104">
        <f>SUM(F341:F343)</f>
        <v>9905.6</v>
      </c>
    </row>
    <row r="341" spans="1:6" ht="47.25" x14ac:dyDescent="0.25">
      <c r="A341" s="66" t="s">
        <v>378</v>
      </c>
      <c r="B341" s="3" t="s">
        <v>119</v>
      </c>
      <c r="C341" s="3" t="s">
        <v>119</v>
      </c>
      <c r="D341" s="6" t="s">
        <v>262</v>
      </c>
      <c r="E341" s="3">
        <v>100</v>
      </c>
      <c r="F341" s="104">
        <v>3992.7</v>
      </c>
    </row>
    <row r="342" spans="1:6" x14ac:dyDescent="0.25">
      <c r="A342" s="66" t="s">
        <v>379</v>
      </c>
      <c r="B342" s="3" t="s">
        <v>119</v>
      </c>
      <c r="C342" s="3" t="s">
        <v>119</v>
      </c>
      <c r="D342" s="6" t="s">
        <v>262</v>
      </c>
      <c r="E342" s="3">
        <v>200</v>
      </c>
      <c r="F342" s="104">
        <v>5852.3</v>
      </c>
    </row>
    <row r="343" spans="1:6" x14ac:dyDescent="0.25">
      <c r="A343" s="66" t="s">
        <v>380</v>
      </c>
      <c r="B343" s="3" t="s">
        <v>119</v>
      </c>
      <c r="C343" s="3" t="s">
        <v>119</v>
      </c>
      <c r="D343" s="6" t="s">
        <v>262</v>
      </c>
      <c r="E343" s="3">
        <v>800</v>
      </c>
      <c r="F343" s="104">
        <v>60.6</v>
      </c>
    </row>
    <row r="344" spans="1:6" x14ac:dyDescent="0.25">
      <c r="A344" s="66" t="s">
        <v>263</v>
      </c>
      <c r="B344" s="3" t="s">
        <v>119</v>
      </c>
      <c r="C344" s="3" t="s">
        <v>119</v>
      </c>
      <c r="D344" s="6" t="s">
        <v>264</v>
      </c>
      <c r="E344" s="4"/>
      <c r="F344" s="104">
        <f>SUM(F345:F347)</f>
        <v>1074.0999999999999</v>
      </c>
    </row>
    <row r="345" spans="1:6" ht="47.25" hidden="1" x14ac:dyDescent="0.25">
      <c r="A345" s="66" t="s">
        <v>378</v>
      </c>
      <c r="B345" s="3" t="s">
        <v>119</v>
      </c>
      <c r="C345" s="3" t="s">
        <v>119</v>
      </c>
      <c r="D345" s="6" t="s">
        <v>264</v>
      </c>
      <c r="E345" s="3">
        <v>100</v>
      </c>
      <c r="F345" s="104">
        <v>0</v>
      </c>
    </row>
    <row r="346" spans="1:6" x14ac:dyDescent="0.25">
      <c r="A346" s="66" t="s">
        <v>379</v>
      </c>
      <c r="B346" s="3" t="s">
        <v>119</v>
      </c>
      <c r="C346" s="3" t="s">
        <v>119</v>
      </c>
      <c r="D346" s="6" t="s">
        <v>264</v>
      </c>
      <c r="E346" s="3">
        <v>200</v>
      </c>
      <c r="F346" s="104">
        <v>1074.0999999999999</v>
      </c>
    </row>
    <row r="347" spans="1:6" x14ac:dyDescent="0.25">
      <c r="A347" s="67" t="s">
        <v>381</v>
      </c>
      <c r="B347" s="3" t="s">
        <v>119</v>
      </c>
      <c r="C347" s="3" t="s">
        <v>119</v>
      </c>
      <c r="D347" s="6" t="s">
        <v>264</v>
      </c>
      <c r="E347" s="3">
        <v>300</v>
      </c>
      <c r="F347" s="104"/>
    </row>
    <row r="348" spans="1:6" x14ac:dyDescent="0.25">
      <c r="A348" s="66" t="s">
        <v>265</v>
      </c>
      <c r="B348" s="3" t="s">
        <v>119</v>
      </c>
      <c r="C348" s="3" t="s">
        <v>119</v>
      </c>
      <c r="D348" s="6" t="s">
        <v>266</v>
      </c>
      <c r="E348" s="4"/>
      <c r="F348" s="104">
        <f>F349</f>
        <v>130.19999999999999</v>
      </c>
    </row>
    <row r="349" spans="1:6" x14ac:dyDescent="0.25">
      <c r="A349" s="66" t="s">
        <v>267</v>
      </c>
      <c r="B349" s="3" t="s">
        <v>119</v>
      </c>
      <c r="C349" s="3" t="s">
        <v>119</v>
      </c>
      <c r="D349" s="6" t="s">
        <v>268</v>
      </c>
      <c r="E349" s="4"/>
      <c r="F349" s="104">
        <f>F350</f>
        <v>130.19999999999999</v>
      </c>
    </row>
    <row r="350" spans="1:6" x14ac:dyDescent="0.25">
      <c r="A350" s="66" t="s">
        <v>269</v>
      </c>
      <c r="B350" s="3" t="s">
        <v>119</v>
      </c>
      <c r="C350" s="3" t="s">
        <v>119</v>
      </c>
      <c r="D350" s="6" t="s">
        <v>270</v>
      </c>
      <c r="E350" s="4"/>
      <c r="F350" s="104">
        <f>F351</f>
        <v>130.19999999999999</v>
      </c>
    </row>
    <row r="351" spans="1:6" x14ac:dyDescent="0.25">
      <c r="A351" s="66" t="s">
        <v>379</v>
      </c>
      <c r="B351" s="3" t="s">
        <v>119</v>
      </c>
      <c r="C351" s="3" t="s">
        <v>119</v>
      </c>
      <c r="D351" s="6" t="s">
        <v>270</v>
      </c>
      <c r="E351" s="3">
        <v>200</v>
      </c>
      <c r="F351" s="104">
        <v>130.19999999999999</v>
      </c>
    </row>
    <row r="352" spans="1:6" x14ac:dyDescent="0.25">
      <c r="A352" s="66" t="s">
        <v>271</v>
      </c>
      <c r="B352" s="3" t="s">
        <v>119</v>
      </c>
      <c r="C352" s="3" t="s">
        <v>272</v>
      </c>
      <c r="D352" s="6"/>
      <c r="E352" s="4"/>
      <c r="F352" s="104">
        <f>F353</f>
        <v>17921.599999999999</v>
      </c>
    </row>
    <row r="353" spans="1:6" s="86" customFormat="1" x14ac:dyDescent="0.25">
      <c r="A353" s="66" t="s">
        <v>421</v>
      </c>
      <c r="B353" s="83" t="s">
        <v>119</v>
      </c>
      <c r="C353" s="83" t="s">
        <v>272</v>
      </c>
      <c r="D353" s="84" t="s">
        <v>192</v>
      </c>
      <c r="E353" s="85"/>
      <c r="F353" s="110">
        <f>F354+F361</f>
        <v>17921.599999999999</v>
      </c>
    </row>
    <row r="354" spans="1:6" s="86" customFormat="1" x14ac:dyDescent="0.25">
      <c r="A354" s="66" t="s">
        <v>199</v>
      </c>
      <c r="B354" s="83" t="s">
        <v>119</v>
      </c>
      <c r="C354" s="83" t="s">
        <v>272</v>
      </c>
      <c r="D354" s="84" t="s">
        <v>200</v>
      </c>
      <c r="E354" s="85"/>
      <c r="F354" s="110">
        <f>F355+F359</f>
        <v>5024.3999999999996</v>
      </c>
    </row>
    <row r="355" spans="1:6" s="86" customFormat="1" x14ac:dyDescent="0.25">
      <c r="A355" s="66" t="s">
        <v>416</v>
      </c>
      <c r="B355" s="83" t="s">
        <v>119</v>
      </c>
      <c r="C355" s="83" t="s">
        <v>272</v>
      </c>
      <c r="D355" s="80" t="s">
        <v>418</v>
      </c>
      <c r="E355" s="81"/>
      <c r="F355" s="110">
        <f>SUM(F356:F356)</f>
        <v>2695.5</v>
      </c>
    </row>
    <row r="356" spans="1:6" s="86" customFormat="1" ht="47.25" x14ac:dyDescent="0.25">
      <c r="A356" s="66" t="s">
        <v>417</v>
      </c>
      <c r="B356" s="83" t="s">
        <v>119</v>
      </c>
      <c r="C356" s="83" t="s">
        <v>272</v>
      </c>
      <c r="D356" s="80" t="s">
        <v>419</v>
      </c>
      <c r="E356" s="82" t="s">
        <v>148</v>
      </c>
      <c r="F356" s="110">
        <f>F357+F358</f>
        <v>2695.5</v>
      </c>
    </row>
    <row r="357" spans="1:6" s="86" customFormat="1" x14ac:dyDescent="0.25">
      <c r="A357" s="66" t="s">
        <v>379</v>
      </c>
      <c r="B357" s="83" t="s">
        <v>119</v>
      </c>
      <c r="C357" s="83" t="s">
        <v>272</v>
      </c>
      <c r="D357" s="80" t="s">
        <v>419</v>
      </c>
      <c r="E357" s="82">
        <v>200</v>
      </c>
      <c r="F357" s="110">
        <v>2399.6</v>
      </c>
    </row>
    <row r="358" spans="1:6" s="86" customFormat="1" ht="31.5" x14ac:dyDescent="0.25">
      <c r="A358" s="66" t="s">
        <v>404</v>
      </c>
      <c r="B358" s="83" t="s">
        <v>119</v>
      </c>
      <c r="C358" s="83" t="s">
        <v>272</v>
      </c>
      <c r="D358" s="80" t="s">
        <v>419</v>
      </c>
      <c r="E358" s="82">
        <v>600</v>
      </c>
      <c r="F358" s="110">
        <v>295.89999999999998</v>
      </c>
    </row>
    <row r="359" spans="1:6" s="86" customFormat="1" ht="31.5" x14ac:dyDescent="0.25">
      <c r="A359" s="66" t="s">
        <v>476</v>
      </c>
      <c r="B359" s="83" t="s">
        <v>119</v>
      </c>
      <c r="C359" s="83" t="s">
        <v>272</v>
      </c>
      <c r="D359" s="84" t="s">
        <v>477</v>
      </c>
      <c r="E359" s="83"/>
      <c r="F359" s="110">
        <f>F360</f>
        <v>2328.9</v>
      </c>
    </row>
    <row r="360" spans="1:6" s="86" customFormat="1" x14ac:dyDescent="0.25">
      <c r="A360" s="66" t="s">
        <v>379</v>
      </c>
      <c r="B360" s="83" t="s">
        <v>119</v>
      </c>
      <c r="C360" s="83" t="s">
        <v>272</v>
      </c>
      <c r="D360" s="84" t="s">
        <v>477</v>
      </c>
      <c r="E360" s="83">
        <v>200</v>
      </c>
      <c r="F360" s="110">
        <v>2328.9</v>
      </c>
    </row>
    <row r="361" spans="1:6" x14ac:dyDescent="0.25">
      <c r="A361" s="66" t="s">
        <v>172</v>
      </c>
      <c r="B361" s="3" t="s">
        <v>119</v>
      </c>
      <c r="C361" s="3" t="s">
        <v>272</v>
      </c>
      <c r="D361" s="6" t="s">
        <v>273</v>
      </c>
      <c r="E361" s="4"/>
      <c r="F361" s="104">
        <f>F362</f>
        <v>12897.2</v>
      </c>
    </row>
    <row r="362" spans="1:6" x14ac:dyDescent="0.25">
      <c r="A362" s="66" t="s">
        <v>274</v>
      </c>
      <c r="B362" s="3" t="s">
        <v>119</v>
      </c>
      <c r="C362" s="3" t="s">
        <v>272</v>
      </c>
      <c r="D362" s="6" t="s">
        <v>275</v>
      </c>
      <c r="E362" s="4"/>
      <c r="F362" s="104">
        <f>F363+F371+F367+F369</f>
        <v>12897.2</v>
      </c>
    </row>
    <row r="363" spans="1:6" x14ac:dyDescent="0.25">
      <c r="A363" s="66" t="s">
        <v>46</v>
      </c>
      <c r="B363" s="3" t="s">
        <v>119</v>
      </c>
      <c r="C363" s="3" t="s">
        <v>272</v>
      </c>
      <c r="D363" s="6" t="s">
        <v>276</v>
      </c>
      <c r="E363" s="4"/>
      <c r="F363" s="104">
        <f>SUM(F364:F366)</f>
        <v>10916.4</v>
      </c>
    </row>
    <row r="364" spans="1:6" ht="47.25" x14ac:dyDescent="0.25">
      <c r="A364" s="66" t="s">
        <v>378</v>
      </c>
      <c r="B364" s="3" t="s">
        <v>119</v>
      </c>
      <c r="C364" s="3" t="s">
        <v>272</v>
      </c>
      <c r="D364" s="6" t="s">
        <v>276</v>
      </c>
      <c r="E364" s="3">
        <v>100</v>
      </c>
      <c r="F364" s="104">
        <v>9521.2999999999993</v>
      </c>
    </row>
    <row r="365" spans="1:6" x14ac:dyDescent="0.25">
      <c r="A365" s="66" t="s">
        <v>379</v>
      </c>
      <c r="B365" s="3" t="s">
        <v>119</v>
      </c>
      <c r="C365" s="3" t="s">
        <v>272</v>
      </c>
      <c r="D365" s="6" t="s">
        <v>276</v>
      </c>
      <c r="E365" s="3">
        <v>200</v>
      </c>
      <c r="F365" s="104">
        <v>1392.9</v>
      </c>
    </row>
    <row r="366" spans="1:6" x14ac:dyDescent="0.25">
      <c r="A366" s="66" t="s">
        <v>380</v>
      </c>
      <c r="B366" s="3" t="s">
        <v>119</v>
      </c>
      <c r="C366" s="3" t="s">
        <v>272</v>
      </c>
      <c r="D366" s="6" t="s">
        <v>276</v>
      </c>
      <c r="E366" s="3">
        <v>800</v>
      </c>
      <c r="F366" s="104">
        <v>2.2000000000000002</v>
      </c>
    </row>
    <row r="367" spans="1:6" ht="31.5" x14ac:dyDescent="0.25">
      <c r="A367" s="66" t="s">
        <v>478</v>
      </c>
      <c r="B367" s="3" t="s">
        <v>119</v>
      </c>
      <c r="C367" s="3" t="s">
        <v>272</v>
      </c>
      <c r="D367" s="6" t="s">
        <v>503</v>
      </c>
      <c r="E367" s="3"/>
      <c r="F367" s="104">
        <f>F368</f>
        <v>87.2</v>
      </c>
    </row>
    <row r="368" spans="1:6" ht="47.25" x14ac:dyDescent="0.25">
      <c r="A368" s="66" t="s">
        <v>378</v>
      </c>
      <c r="B368" s="3" t="s">
        <v>119</v>
      </c>
      <c r="C368" s="3" t="s">
        <v>272</v>
      </c>
      <c r="D368" s="6" t="s">
        <v>503</v>
      </c>
      <c r="E368" s="3">
        <v>100</v>
      </c>
      <c r="F368" s="104">
        <v>87.2</v>
      </c>
    </row>
    <row r="369" spans="1:6" x14ac:dyDescent="0.25">
      <c r="A369" s="66" t="s">
        <v>487</v>
      </c>
      <c r="B369" s="3" t="s">
        <v>119</v>
      </c>
      <c r="C369" s="3" t="s">
        <v>272</v>
      </c>
      <c r="D369" s="6" t="s">
        <v>516</v>
      </c>
      <c r="E369" s="3"/>
      <c r="F369" s="104">
        <f>F370</f>
        <v>100.6</v>
      </c>
    </row>
    <row r="370" spans="1:6" x14ac:dyDescent="0.25">
      <c r="A370" s="66" t="s">
        <v>379</v>
      </c>
      <c r="B370" s="3" t="s">
        <v>119</v>
      </c>
      <c r="C370" s="3" t="s">
        <v>272</v>
      </c>
      <c r="D370" s="6" t="s">
        <v>516</v>
      </c>
      <c r="E370" s="3">
        <v>200</v>
      </c>
      <c r="F370" s="104">
        <v>100.6</v>
      </c>
    </row>
    <row r="371" spans="1:6" x14ac:dyDescent="0.25">
      <c r="A371" s="66" t="s">
        <v>23</v>
      </c>
      <c r="B371" s="3" t="s">
        <v>119</v>
      </c>
      <c r="C371" s="3" t="s">
        <v>272</v>
      </c>
      <c r="D371" s="6" t="s">
        <v>277</v>
      </c>
      <c r="E371" s="4"/>
      <c r="F371" s="104">
        <f>SUM(F372:F374)</f>
        <v>1793</v>
      </c>
    </row>
    <row r="372" spans="1:6" ht="47.25" x14ac:dyDescent="0.25">
      <c r="A372" s="66" t="s">
        <v>378</v>
      </c>
      <c r="B372" s="3" t="s">
        <v>119</v>
      </c>
      <c r="C372" s="3" t="s">
        <v>272</v>
      </c>
      <c r="D372" s="6" t="s">
        <v>277</v>
      </c>
      <c r="E372" s="3">
        <v>100</v>
      </c>
      <c r="F372" s="104">
        <v>1712.3</v>
      </c>
    </row>
    <row r="373" spans="1:6" x14ac:dyDescent="0.25">
      <c r="A373" s="66" t="s">
        <v>379</v>
      </c>
      <c r="B373" s="3" t="s">
        <v>119</v>
      </c>
      <c r="C373" s="3" t="s">
        <v>272</v>
      </c>
      <c r="D373" s="6" t="s">
        <v>277</v>
      </c>
      <c r="E373" s="3">
        <v>200</v>
      </c>
      <c r="F373" s="104">
        <v>80.7</v>
      </c>
    </row>
    <row r="374" spans="1:6" x14ac:dyDescent="0.25">
      <c r="A374" s="66" t="s">
        <v>380</v>
      </c>
      <c r="B374" s="3" t="s">
        <v>119</v>
      </c>
      <c r="C374" s="3" t="s">
        <v>272</v>
      </c>
      <c r="D374" s="6" t="s">
        <v>277</v>
      </c>
      <c r="E374" s="3">
        <v>800</v>
      </c>
      <c r="F374" s="104">
        <v>0</v>
      </c>
    </row>
    <row r="375" spans="1:6" x14ac:dyDescent="0.25">
      <c r="A375" s="66" t="s">
        <v>140</v>
      </c>
      <c r="B375" s="3" t="s">
        <v>141</v>
      </c>
      <c r="C375" s="49" t="s">
        <v>148</v>
      </c>
      <c r="D375" s="6"/>
      <c r="E375" s="10"/>
      <c r="F375" s="104">
        <f>F376+F424</f>
        <v>88305.599999999991</v>
      </c>
    </row>
    <row r="376" spans="1:6" x14ac:dyDescent="0.25">
      <c r="A376" s="66" t="s">
        <v>142</v>
      </c>
      <c r="B376" s="3" t="s">
        <v>141</v>
      </c>
      <c r="C376" s="3" t="s">
        <v>5</v>
      </c>
      <c r="D376" s="6"/>
      <c r="E376" s="10"/>
      <c r="F376" s="104">
        <f>F377+F417</f>
        <v>79303.599999999991</v>
      </c>
    </row>
    <row r="377" spans="1:6" ht="31.5" x14ac:dyDescent="0.25">
      <c r="A377" s="66" t="s">
        <v>122</v>
      </c>
      <c r="B377" s="3" t="s">
        <v>141</v>
      </c>
      <c r="C377" s="3" t="s">
        <v>5</v>
      </c>
      <c r="D377" s="7" t="s">
        <v>123</v>
      </c>
      <c r="E377" s="10"/>
      <c r="F377" s="104">
        <f>F378+F391+F407</f>
        <v>47216.2</v>
      </c>
    </row>
    <row r="378" spans="1:6" ht="31.5" x14ac:dyDescent="0.25">
      <c r="A378" s="66" t="s">
        <v>143</v>
      </c>
      <c r="B378" s="3" t="s">
        <v>141</v>
      </c>
      <c r="C378" s="3" t="s">
        <v>5</v>
      </c>
      <c r="D378" s="7" t="s">
        <v>144</v>
      </c>
      <c r="E378" s="10"/>
      <c r="F378" s="104">
        <f>F379+F388</f>
        <v>38038.1</v>
      </c>
    </row>
    <row r="379" spans="1:6" ht="31.5" x14ac:dyDescent="0.25">
      <c r="A379" s="66" t="s">
        <v>145</v>
      </c>
      <c r="B379" s="3" t="s">
        <v>141</v>
      </c>
      <c r="C379" s="3" t="s">
        <v>5</v>
      </c>
      <c r="D379" s="7" t="s">
        <v>146</v>
      </c>
      <c r="E379" s="10"/>
      <c r="F379" s="104">
        <f>F380+F386+F384</f>
        <v>21069.5</v>
      </c>
    </row>
    <row r="380" spans="1:6" x14ac:dyDescent="0.25">
      <c r="A380" s="66" t="s">
        <v>46</v>
      </c>
      <c r="B380" s="3" t="s">
        <v>141</v>
      </c>
      <c r="C380" s="3" t="s">
        <v>5</v>
      </c>
      <c r="D380" s="7" t="s">
        <v>147</v>
      </c>
      <c r="E380" s="10"/>
      <c r="F380" s="104">
        <f>SUM(F381:F383)</f>
        <v>20981.599999999999</v>
      </c>
    </row>
    <row r="381" spans="1:6" ht="47.25" x14ac:dyDescent="0.25">
      <c r="A381" s="66" t="s">
        <v>378</v>
      </c>
      <c r="B381" s="3" t="s">
        <v>141</v>
      </c>
      <c r="C381" s="3" t="s">
        <v>5</v>
      </c>
      <c r="D381" s="7" t="s">
        <v>147</v>
      </c>
      <c r="E381" s="11">
        <v>100</v>
      </c>
      <c r="F381" s="104">
        <v>11523.1</v>
      </c>
    </row>
    <row r="382" spans="1:6" x14ac:dyDescent="0.25">
      <c r="A382" s="66" t="s">
        <v>379</v>
      </c>
      <c r="B382" s="3" t="s">
        <v>141</v>
      </c>
      <c r="C382" s="3" t="s">
        <v>5</v>
      </c>
      <c r="D382" s="7" t="s">
        <v>147</v>
      </c>
      <c r="E382" s="11">
        <v>200</v>
      </c>
      <c r="F382" s="104">
        <v>2653.5</v>
      </c>
    </row>
    <row r="383" spans="1:6" x14ac:dyDescent="0.25">
      <c r="A383" s="66" t="s">
        <v>380</v>
      </c>
      <c r="B383" s="3" t="s">
        <v>141</v>
      </c>
      <c r="C383" s="3" t="s">
        <v>5</v>
      </c>
      <c r="D383" s="7" t="s">
        <v>147</v>
      </c>
      <c r="E383" s="11">
        <v>800</v>
      </c>
      <c r="F383" s="104">
        <v>6805</v>
      </c>
    </row>
    <row r="384" spans="1:6" x14ac:dyDescent="0.25">
      <c r="A384" s="66" t="s">
        <v>487</v>
      </c>
      <c r="B384" s="3" t="s">
        <v>141</v>
      </c>
      <c r="C384" s="3" t="s">
        <v>5</v>
      </c>
      <c r="D384" s="84" t="s">
        <v>489</v>
      </c>
      <c r="E384" s="11"/>
      <c r="F384" s="104">
        <f>F385</f>
        <v>87.9</v>
      </c>
    </row>
    <row r="385" spans="1:6" x14ac:dyDescent="0.25">
      <c r="A385" s="66" t="s">
        <v>379</v>
      </c>
      <c r="B385" s="3" t="s">
        <v>141</v>
      </c>
      <c r="C385" s="3" t="s">
        <v>5</v>
      </c>
      <c r="D385" s="84" t="s">
        <v>489</v>
      </c>
      <c r="E385" s="11">
        <v>200</v>
      </c>
      <c r="F385" s="104">
        <v>87.9</v>
      </c>
    </row>
    <row r="386" spans="1:6" ht="31.5" hidden="1" x14ac:dyDescent="0.25">
      <c r="A386" s="66" t="s">
        <v>149</v>
      </c>
      <c r="B386" s="3" t="s">
        <v>141</v>
      </c>
      <c r="C386" s="3" t="s">
        <v>5</v>
      </c>
      <c r="D386" s="7" t="s">
        <v>390</v>
      </c>
      <c r="E386" s="10"/>
      <c r="F386" s="104">
        <f>F387</f>
        <v>0</v>
      </c>
    </row>
    <row r="387" spans="1:6" hidden="1" x14ac:dyDescent="0.25">
      <c r="A387" s="66" t="s">
        <v>150</v>
      </c>
      <c r="B387" s="3" t="s">
        <v>141</v>
      </c>
      <c r="C387" s="3" t="s">
        <v>5</v>
      </c>
      <c r="D387" s="7" t="s">
        <v>390</v>
      </c>
      <c r="E387" s="11" t="s">
        <v>7</v>
      </c>
      <c r="F387" s="104"/>
    </row>
    <row r="388" spans="1:6" x14ac:dyDescent="0.25">
      <c r="A388" s="66" t="s">
        <v>151</v>
      </c>
      <c r="B388" s="3" t="s">
        <v>141</v>
      </c>
      <c r="C388" s="3" t="s">
        <v>5</v>
      </c>
      <c r="D388" s="7" t="s">
        <v>152</v>
      </c>
      <c r="E388" s="10"/>
      <c r="F388" s="104">
        <f>F389</f>
        <v>16968.599999999999</v>
      </c>
    </row>
    <row r="389" spans="1:6" ht="31.5" x14ac:dyDescent="0.25">
      <c r="A389" s="66" t="s">
        <v>153</v>
      </c>
      <c r="B389" s="3" t="s">
        <v>141</v>
      </c>
      <c r="C389" s="3" t="s">
        <v>5</v>
      </c>
      <c r="D389" s="7" t="s">
        <v>154</v>
      </c>
      <c r="E389" s="10"/>
      <c r="F389" s="104">
        <f>SUM(F390:F390)</f>
        <v>16968.599999999999</v>
      </c>
    </row>
    <row r="390" spans="1:6" ht="47.25" x14ac:dyDescent="0.25">
      <c r="A390" s="66" t="s">
        <v>378</v>
      </c>
      <c r="B390" s="3" t="s">
        <v>141</v>
      </c>
      <c r="C390" s="3" t="s">
        <v>5</v>
      </c>
      <c r="D390" s="7" t="s">
        <v>154</v>
      </c>
      <c r="E390" s="11">
        <v>100</v>
      </c>
      <c r="F390" s="104">
        <v>16968.599999999999</v>
      </c>
    </row>
    <row r="391" spans="1:6" ht="31.5" x14ac:dyDescent="0.25">
      <c r="A391" s="66" t="s">
        <v>155</v>
      </c>
      <c r="B391" s="3" t="s">
        <v>141</v>
      </c>
      <c r="C391" s="3" t="s">
        <v>5</v>
      </c>
      <c r="D391" s="7" t="s">
        <v>156</v>
      </c>
      <c r="E391" s="10"/>
      <c r="F391" s="104">
        <f>F392+F403</f>
        <v>7891.4</v>
      </c>
    </row>
    <row r="392" spans="1:6" x14ac:dyDescent="0.25">
      <c r="A392" s="66" t="s">
        <v>157</v>
      </c>
      <c r="B392" s="3" t="s">
        <v>141</v>
      </c>
      <c r="C392" s="3" t="s">
        <v>5</v>
      </c>
      <c r="D392" s="7" t="s">
        <v>158</v>
      </c>
      <c r="E392" s="10"/>
      <c r="F392" s="104">
        <f>F393+F401+F399+F397</f>
        <v>7738.2999999999993</v>
      </c>
    </row>
    <row r="393" spans="1:6" x14ac:dyDescent="0.25">
      <c r="A393" s="66" t="s">
        <v>46</v>
      </c>
      <c r="B393" s="3" t="s">
        <v>141</v>
      </c>
      <c r="C393" s="3" t="s">
        <v>5</v>
      </c>
      <c r="D393" s="7" t="s">
        <v>159</v>
      </c>
      <c r="E393" s="10"/>
      <c r="F393" s="104">
        <f>SUM(F394:F396)</f>
        <v>7461.7</v>
      </c>
    </row>
    <row r="394" spans="1:6" ht="47.25" x14ac:dyDescent="0.25">
      <c r="A394" s="66" t="s">
        <v>378</v>
      </c>
      <c r="B394" s="3" t="s">
        <v>141</v>
      </c>
      <c r="C394" s="3" t="s">
        <v>5</v>
      </c>
      <c r="D394" s="7" t="s">
        <v>159</v>
      </c>
      <c r="E394" s="11">
        <v>100</v>
      </c>
      <c r="F394" s="104">
        <v>6743.8</v>
      </c>
    </row>
    <row r="395" spans="1:6" x14ac:dyDescent="0.25">
      <c r="A395" s="66" t="s">
        <v>379</v>
      </c>
      <c r="B395" s="3" t="s">
        <v>141</v>
      </c>
      <c r="C395" s="3" t="s">
        <v>5</v>
      </c>
      <c r="D395" s="7" t="s">
        <v>159</v>
      </c>
      <c r="E395" s="11">
        <v>200</v>
      </c>
      <c r="F395" s="104">
        <v>717.9</v>
      </c>
    </row>
    <row r="396" spans="1:6" x14ac:dyDescent="0.25">
      <c r="A396" s="66" t="s">
        <v>380</v>
      </c>
      <c r="B396" s="3" t="s">
        <v>141</v>
      </c>
      <c r="C396" s="3" t="s">
        <v>5</v>
      </c>
      <c r="D396" s="7" t="s">
        <v>159</v>
      </c>
      <c r="E396" s="11">
        <v>800</v>
      </c>
      <c r="F396" s="104">
        <v>0</v>
      </c>
    </row>
    <row r="397" spans="1:6" x14ac:dyDescent="0.25">
      <c r="A397" s="66" t="s">
        <v>487</v>
      </c>
      <c r="B397" s="3" t="s">
        <v>141</v>
      </c>
      <c r="C397" s="3" t="s">
        <v>5</v>
      </c>
      <c r="D397" s="84" t="s">
        <v>490</v>
      </c>
      <c r="E397" s="11"/>
      <c r="F397" s="104">
        <f>F398</f>
        <v>102.2</v>
      </c>
    </row>
    <row r="398" spans="1:6" x14ac:dyDescent="0.25">
      <c r="A398" s="66" t="s">
        <v>379</v>
      </c>
      <c r="B398" s="3" t="s">
        <v>141</v>
      </c>
      <c r="C398" s="3" t="s">
        <v>5</v>
      </c>
      <c r="D398" s="84" t="s">
        <v>490</v>
      </c>
      <c r="E398" s="11">
        <v>200</v>
      </c>
      <c r="F398" s="104">
        <v>102.2</v>
      </c>
    </row>
    <row r="399" spans="1:6" x14ac:dyDescent="0.25">
      <c r="A399" s="66" t="s">
        <v>160</v>
      </c>
      <c r="B399" s="3" t="s">
        <v>141</v>
      </c>
      <c r="C399" s="3" t="s">
        <v>5</v>
      </c>
      <c r="D399" s="7" t="s">
        <v>161</v>
      </c>
      <c r="E399" s="11"/>
      <c r="F399" s="104">
        <f>F400</f>
        <v>100</v>
      </c>
    </row>
    <row r="400" spans="1:6" x14ac:dyDescent="0.25">
      <c r="A400" s="66" t="s">
        <v>379</v>
      </c>
      <c r="B400" s="3" t="s">
        <v>141</v>
      </c>
      <c r="C400" s="3" t="s">
        <v>5</v>
      </c>
      <c r="D400" s="7" t="s">
        <v>161</v>
      </c>
      <c r="E400" s="11">
        <v>200</v>
      </c>
      <c r="F400" s="104">
        <v>100</v>
      </c>
    </row>
    <row r="401" spans="1:6" x14ac:dyDescent="0.25">
      <c r="A401" s="66" t="s">
        <v>162</v>
      </c>
      <c r="B401" s="3" t="s">
        <v>141</v>
      </c>
      <c r="C401" s="3" t="s">
        <v>5</v>
      </c>
      <c r="D401" s="7" t="s">
        <v>163</v>
      </c>
      <c r="E401" s="10"/>
      <c r="F401" s="104">
        <f>SUM(F402:F402)</f>
        <v>74.400000000000006</v>
      </c>
    </row>
    <row r="402" spans="1:6" x14ac:dyDescent="0.25">
      <c r="A402" s="66" t="s">
        <v>379</v>
      </c>
      <c r="B402" s="3" t="s">
        <v>141</v>
      </c>
      <c r="C402" s="3" t="s">
        <v>5</v>
      </c>
      <c r="D402" s="7" t="s">
        <v>163</v>
      </c>
      <c r="E402" s="11">
        <v>200</v>
      </c>
      <c r="F402" s="104">
        <v>74.400000000000006</v>
      </c>
    </row>
    <row r="403" spans="1:6" x14ac:dyDescent="0.25">
      <c r="A403" s="66" t="s">
        <v>455</v>
      </c>
      <c r="B403" s="83" t="s">
        <v>141</v>
      </c>
      <c r="C403" s="83" t="s">
        <v>5</v>
      </c>
      <c r="D403" s="84" t="s">
        <v>457</v>
      </c>
      <c r="E403" s="87"/>
      <c r="F403" s="110">
        <f>F404</f>
        <v>153.1</v>
      </c>
    </row>
    <row r="404" spans="1:6" x14ac:dyDescent="0.25">
      <c r="A404" s="66" t="s">
        <v>456</v>
      </c>
      <c r="B404" s="83" t="s">
        <v>141</v>
      </c>
      <c r="C404" s="83" t="s">
        <v>5</v>
      </c>
      <c r="D404" s="84" t="s">
        <v>458</v>
      </c>
      <c r="E404" s="87"/>
      <c r="F404" s="110">
        <f>F405+F406</f>
        <v>153.1</v>
      </c>
    </row>
    <row r="405" spans="1:6" x14ac:dyDescent="0.25">
      <c r="A405" s="66" t="s">
        <v>379</v>
      </c>
      <c r="B405" s="83" t="s">
        <v>141</v>
      </c>
      <c r="C405" s="83" t="s">
        <v>5</v>
      </c>
      <c r="D405" s="84" t="s">
        <v>458</v>
      </c>
      <c r="E405" s="87">
        <v>200</v>
      </c>
      <c r="F405" s="110">
        <v>102.1</v>
      </c>
    </row>
    <row r="406" spans="1:6" x14ac:dyDescent="0.25">
      <c r="A406" s="66" t="s">
        <v>381</v>
      </c>
      <c r="B406" s="83" t="s">
        <v>141</v>
      </c>
      <c r="C406" s="83" t="s">
        <v>5</v>
      </c>
      <c r="D406" s="84" t="s">
        <v>458</v>
      </c>
      <c r="E406" s="87">
        <v>300</v>
      </c>
      <c r="F406" s="110">
        <v>51</v>
      </c>
    </row>
    <row r="407" spans="1:6" x14ac:dyDescent="0.25">
      <c r="A407" s="66" t="s">
        <v>165</v>
      </c>
      <c r="B407" s="3" t="s">
        <v>141</v>
      </c>
      <c r="C407" s="3" t="s">
        <v>5</v>
      </c>
      <c r="D407" s="7" t="s">
        <v>166</v>
      </c>
      <c r="E407" s="10"/>
      <c r="F407" s="104">
        <f>F408</f>
        <v>1286.7</v>
      </c>
    </row>
    <row r="408" spans="1:6" x14ac:dyDescent="0.25">
      <c r="A408" s="66" t="s">
        <v>167</v>
      </c>
      <c r="B408" s="3" t="s">
        <v>141</v>
      </c>
      <c r="C408" s="3" t="s">
        <v>5</v>
      </c>
      <c r="D408" s="7" t="s">
        <v>168</v>
      </c>
      <c r="E408" s="10"/>
      <c r="F408" s="104">
        <f>F409+F413+F415</f>
        <v>1286.7</v>
      </c>
    </row>
    <row r="409" spans="1:6" x14ac:dyDescent="0.25">
      <c r="A409" s="66" t="s">
        <v>46</v>
      </c>
      <c r="B409" s="3" t="s">
        <v>141</v>
      </c>
      <c r="C409" s="3" t="s">
        <v>5</v>
      </c>
      <c r="D409" s="7" t="s">
        <v>169</v>
      </c>
      <c r="E409" s="10"/>
      <c r="F409" s="104">
        <f>SUM(F410:F412)</f>
        <v>1136.7</v>
      </c>
    </row>
    <row r="410" spans="1:6" ht="47.25" x14ac:dyDescent="0.25">
      <c r="A410" s="66" t="s">
        <v>378</v>
      </c>
      <c r="B410" s="3" t="s">
        <v>141</v>
      </c>
      <c r="C410" s="3" t="s">
        <v>5</v>
      </c>
      <c r="D410" s="7" t="s">
        <v>169</v>
      </c>
      <c r="E410" s="11">
        <v>100</v>
      </c>
      <c r="F410" s="104">
        <v>857.5</v>
      </c>
    </row>
    <row r="411" spans="1:6" x14ac:dyDescent="0.25">
      <c r="A411" s="66" t="s">
        <v>379</v>
      </c>
      <c r="B411" s="3" t="s">
        <v>141</v>
      </c>
      <c r="C411" s="3" t="s">
        <v>5</v>
      </c>
      <c r="D411" s="7" t="s">
        <v>169</v>
      </c>
      <c r="E411" s="11">
        <v>200</v>
      </c>
      <c r="F411" s="104">
        <v>279.2</v>
      </c>
    </row>
    <row r="412" spans="1:6" x14ac:dyDescent="0.25">
      <c r="A412" s="66" t="s">
        <v>380</v>
      </c>
      <c r="B412" s="3" t="s">
        <v>141</v>
      </c>
      <c r="C412" s="3" t="s">
        <v>5</v>
      </c>
      <c r="D412" s="7" t="s">
        <v>169</v>
      </c>
      <c r="E412" s="11">
        <v>800</v>
      </c>
      <c r="F412" s="104">
        <v>0</v>
      </c>
    </row>
    <row r="413" spans="1:6" x14ac:dyDescent="0.25">
      <c r="A413" s="66" t="s">
        <v>459</v>
      </c>
      <c r="B413" s="83" t="s">
        <v>141</v>
      </c>
      <c r="C413" s="83" t="s">
        <v>5</v>
      </c>
      <c r="D413" s="84" t="s">
        <v>460</v>
      </c>
      <c r="E413" s="87"/>
      <c r="F413" s="110">
        <f>F414</f>
        <v>50</v>
      </c>
    </row>
    <row r="414" spans="1:6" x14ac:dyDescent="0.25">
      <c r="A414" s="66" t="s">
        <v>379</v>
      </c>
      <c r="B414" s="83" t="s">
        <v>141</v>
      </c>
      <c r="C414" s="83" t="s">
        <v>5</v>
      </c>
      <c r="D414" s="84" t="s">
        <v>460</v>
      </c>
      <c r="E414" s="87">
        <v>200</v>
      </c>
      <c r="F414" s="110">
        <v>50</v>
      </c>
    </row>
    <row r="415" spans="1:6" ht="31.5" x14ac:dyDescent="0.25">
      <c r="A415" s="66" t="s">
        <v>492</v>
      </c>
      <c r="B415" s="83" t="s">
        <v>141</v>
      </c>
      <c r="C415" s="83" t="s">
        <v>5</v>
      </c>
      <c r="D415" s="84" t="s">
        <v>491</v>
      </c>
      <c r="E415" s="87"/>
      <c r="F415" s="110">
        <f>F416</f>
        <v>100</v>
      </c>
    </row>
    <row r="416" spans="1:6" x14ac:dyDescent="0.25">
      <c r="A416" s="66" t="s">
        <v>379</v>
      </c>
      <c r="B416" s="83" t="s">
        <v>141</v>
      </c>
      <c r="C416" s="83" t="s">
        <v>5</v>
      </c>
      <c r="D416" s="84" t="s">
        <v>491</v>
      </c>
      <c r="E416" s="87">
        <v>200</v>
      </c>
      <c r="F416" s="110">
        <v>100</v>
      </c>
    </row>
    <row r="417" spans="1:6" ht="63" x14ac:dyDescent="0.25">
      <c r="A417" s="66" t="s">
        <v>387</v>
      </c>
      <c r="B417" s="7" t="s">
        <v>141</v>
      </c>
      <c r="C417" s="7" t="s">
        <v>5</v>
      </c>
      <c r="D417" s="7" t="s">
        <v>316</v>
      </c>
      <c r="E417" s="3"/>
      <c r="F417" s="104">
        <f>F418</f>
        <v>32087.399999999998</v>
      </c>
    </row>
    <row r="418" spans="1:6" ht="47.25" x14ac:dyDescent="0.25">
      <c r="A418" s="66" t="s">
        <v>334</v>
      </c>
      <c r="B418" s="7" t="s">
        <v>141</v>
      </c>
      <c r="C418" s="7" t="s">
        <v>5</v>
      </c>
      <c r="D418" s="7" t="s">
        <v>335</v>
      </c>
      <c r="E418" s="3"/>
      <c r="F418" s="104">
        <f t="shared" ref="F418" si="6">F419</f>
        <v>32087.399999999998</v>
      </c>
    </row>
    <row r="419" spans="1:6" ht="31.5" x14ac:dyDescent="0.25">
      <c r="A419" s="66" t="s">
        <v>336</v>
      </c>
      <c r="B419" s="7" t="s">
        <v>141</v>
      </c>
      <c r="C419" s="7" t="s">
        <v>5</v>
      </c>
      <c r="D419" s="7" t="s">
        <v>337</v>
      </c>
      <c r="E419" s="3"/>
      <c r="F419" s="104">
        <f>F420+F422</f>
        <v>32087.399999999998</v>
      </c>
    </row>
    <row r="420" spans="1:6" ht="31.5" x14ac:dyDescent="0.25">
      <c r="A420" s="66" t="s">
        <v>218</v>
      </c>
      <c r="B420" s="7" t="s">
        <v>141</v>
      </c>
      <c r="C420" s="7" t="s">
        <v>5</v>
      </c>
      <c r="D420" s="7" t="s">
        <v>358</v>
      </c>
      <c r="E420" s="3" t="s">
        <v>148</v>
      </c>
      <c r="F420" s="104">
        <f>F421</f>
        <v>28681.1</v>
      </c>
    </row>
    <row r="421" spans="1:6" x14ac:dyDescent="0.25">
      <c r="A421" s="66" t="s">
        <v>506</v>
      </c>
      <c r="B421" s="7" t="s">
        <v>141</v>
      </c>
      <c r="C421" s="7" t="s">
        <v>5</v>
      </c>
      <c r="D421" s="7" t="s">
        <v>358</v>
      </c>
      <c r="E421" s="3">
        <v>500</v>
      </c>
      <c r="F421" s="104">
        <v>28681.1</v>
      </c>
    </row>
    <row r="422" spans="1:6" ht="31.5" x14ac:dyDescent="0.25">
      <c r="A422" s="66" t="s">
        <v>415</v>
      </c>
      <c r="B422" s="7" t="s">
        <v>141</v>
      </c>
      <c r="C422" s="7" t="s">
        <v>5</v>
      </c>
      <c r="D422" s="7" t="s">
        <v>359</v>
      </c>
      <c r="E422" s="3" t="s">
        <v>148</v>
      </c>
      <c r="F422" s="104">
        <f>F423</f>
        <v>3406.3</v>
      </c>
    </row>
    <row r="423" spans="1:6" x14ac:dyDescent="0.25">
      <c r="A423" s="66" t="s">
        <v>506</v>
      </c>
      <c r="B423" s="7" t="s">
        <v>141</v>
      </c>
      <c r="C423" s="7" t="s">
        <v>5</v>
      </c>
      <c r="D423" s="7" t="s">
        <v>359</v>
      </c>
      <c r="E423" s="3">
        <v>500</v>
      </c>
      <c r="F423" s="104">
        <v>3406.3</v>
      </c>
    </row>
    <row r="424" spans="1:6" x14ac:dyDescent="0.25">
      <c r="A424" s="66" t="s">
        <v>170</v>
      </c>
      <c r="B424" s="3" t="s">
        <v>141</v>
      </c>
      <c r="C424" s="3" t="s">
        <v>131</v>
      </c>
      <c r="D424" s="6"/>
      <c r="E424" s="10"/>
      <c r="F424" s="104">
        <f>F425</f>
        <v>9002</v>
      </c>
    </row>
    <row r="425" spans="1:6" ht="31.5" x14ac:dyDescent="0.25">
      <c r="A425" s="66" t="s">
        <v>171</v>
      </c>
      <c r="B425" s="3" t="s">
        <v>141</v>
      </c>
      <c r="C425" s="3" t="s">
        <v>131</v>
      </c>
      <c r="D425" s="7" t="s">
        <v>123</v>
      </c>
      <c r="E425" s="10"/>
      <c r="F425" s="104">
        <f>F426</f>
        <v>9002</v>
      </c>
    </row>
    <row r="426" spans="1:6" x14ac:dyDescent="0.25">
      <c r="A426" s="66" t="s">
        <v>172</v>
      </c>
      <c r="B426" s="3" t="s">
        <v>141</v>
      </c>
      <c r="C426" s="3" t="s">
        <v>131</v>
      </c>
      <c r="D426" s="7" t="s">
        <v>173</v>
      </c>
      <c r="E426" s="10"/>
      <c r="F426" s="104">
        <f>F427+F434+F439+F443</f>
        <v>9002</v>
      </c>
    </row>
    <row r="427" spans="1:6" ht="31.5" x14ac:dyDescent="0.25">
      <c r="A427" s="66" t="s">
        <v>174</v>
      </c>
      <c r="B427" s="3" t="s">
        <v>141</v>
      </c>
      <c r="C427" s="3" t="s">
        <v>131</v>
      </c>
      <c r="D427" s="7" t="s">
        <v>175</v>
      </c>
      <c r="E427" s="10"/>
      <c r="F427" s="104">
        <f>F430+F428</f>
        <v>817.1</v>
      </c>
    </row>
    <row r="428" spans="1:6" ht="31.5" x14ac:dyDescent="0.25">
      <c r="A428" s="66" t="s">
        <v>478</v>
      </c>
      <c r="B428" s="3" t="s">
        <v>141</v>
      </c>
      <c r="C428" s="3" t="s">
        <v>131</v>
      </c>
      <c r="D428" s="84" t="s">
        <v>493</v>
      </c>
      <c r="E428" s="10"/>
      <c r="F428" s="104">
        <f>F429</f>
        <v>16.5</v>
      </c>
    </row>
    <row r="429" spans="1:6" ht="47.25" x14ac:dyDescent="0.25">
      <c r="A429" s="66" t="s">
        <v>378</v>
      </c>
      <c r="B429" s="3" t="s">
        <v>141</v>
      </c>
      <c r="C429" s="3" t="s">
        <v>131</v>
      </c>
      <c r="D429" s="84" t="s">
        <v>493</v>
      </c>
      <c r="E429" s="10">
        <v>100</v>
      </c>
      <c r="F429" s="104">
        <v>16.5</v>
      </c>
    </row>
    <row r="430" spans="1:6" x14ac:dyDescent="0.25">
      <c r="A430" s="66" t="s">
        <v>23</v>
      </c>
      <c r="B430" s="3" t="s">
        <v>141</v>
      </c>
      <c r="C430" s="3" t="s">
        <v>131</v>
      </c>
      <c r="D430" s="7" t="s">
        <v>176</v>
      </c>
      <c r="E430" s="10"/>
      <c r="F430" s="104">
        <f>SUM(F431:F433)</f>
        <v>800.6</v>
      </c>
    </row>
    <row r="431" spans="1:6" ht="47.25" x14ac:dyDescent="0.25">
      <c r="A431" s="66" t="s">
        <v>378</v>
      </c>
      <c r="B431" s="3" t="s">
        <v>141</v>
      </c>
      <c r="C431" s="3" t="s">
        <v>131</v>
      </c>
      <c r="D431" s="7" t="s">
        <v>176</v>
      </c>
      <c r="E431" s="11">
        <v>100</v>
      </c>
      <c r="F431" s="104">
        <v>711.7</v>
      </c>
    </row>
    <row r="432" spans="1:6" x14ac:dyDescent="0.25">
      <c r="A432" s="66" t="s">
        <v>379</v>
      </c>
      <c r="B432" s="3" t="s">
        <v>141</v>
      </c>
      <c r="C432" s="3" t="s">
        <v>131</v>
      </c>
      <c r="D432" s="7" t="s">
        <v>176</v>
      </c>
      <c r="E432" s="11">
        <v>200</v>
      </c>
      <c r="F432" s="104">
        <v>88.3</v>
      </c>
    </row>
    <row r="433" spans="1:6" x14ac:dyDescent="0.25">
      <c r="A433" s="66" t="s">
        <v>380</v>
      </c>
      <c r="B433" s="3" t="s">
        <v>141</v>
      </c>
      <c r="C433" s="3" t="s">
        <v>131</v>
      </c>
      <c r="D433" s="7" t="s">
        <v>176</v>
      </c>
      <c r="E433" s="11">
        <v>800</v>
      </c>
      <c r="F433" s="104">
        <v>0.6</v>
      </c>
    </row>
    <row r="434" spans="1:6" ht="47.25" x14ac:dyDescent="0.25">
      <c r="A434" s="66" t="s">
        <v>177</v>
      </c>
      <c r="B434" s="3" t="s">
        <v>141</v>
      </c>
      <c r="C434" s="3" t="s">
        <v>131</v>
      </c>
      <c r="D434" s="7" t="s">
        <v>178</v>
      </c>
      <c r="E434" s="10"/>
      <c r="F434" s="104">
        <f>F435</f>
        <v>1738.1999999999998</v>
      </c>
    </row>
    <row r="435" spans="1:6" x14ac:dyDescent="0.25">
      <c r="A435" s="66" t="s">
        <v>46</v>
      </c>
      <c r="B435" s="3" t="s">
        <v>141</v>
      </c>
      <c r="C435" s="3" t="s">
        <v>131</v>
      </c>
      <c r="D435" s="7" t="s">
        <v>179</v>
      </c>
      <c r="E435" s="10"/>
      <c r="F435" s="104">
        <f>SUM(F436:F438)</f>
        <v>1738.1999999999998</v>
      </c>
    </row>
    <row r="436" spans="1:6" ht="47.25" x14ac:dyDescent="0.25">
      <c r="A436" s="66" t="s">
        <v>378</v>
      </c>
      <c r="B436" s="3" t="s">
        <v>141</v>
      </c>
      <c r="C436" s="3" t="s">
        <v>131</v>
      </c>
      <c r="D436" s="7" t="s">
        <v>179</v>
      </c>
      <c r="E436" s="11">
        <v>100</v>
      </c>
      <c r="F436" s="104">
        <v>1626.6</v>
      </c>
    </row>
    <row r="437" spans="1:6" x14ac:dyDescent="0.25">
      <c r="A437" s="66" t="s">
        <v>379</v>
      </c>
      <c r="B437" s="3" t="s">
        <v>141</v>
      </c>
      <c r="C437" s="3" t="s">
        <v>131</v>
      </c>
      <c r="D437" s="7" t="s">
        <v>179</v>
      </c>
      <c r="E437" s="11">
        <v>200</v>
      </c>
      <c r="F437" s="104">
        <v>111.6</v>
      </c>
    </row>
    <row r="438" spans="1:6" x14ac:dyDescent="0.25">
      <c r="A438" s="66" t="s">
        <v>380</v>
      </c>
      <c r="B438" s="3" t="s">
        <v>141</v>
      </c>
      <c r="C438" s="3" t="s">
        <v>131</v>
      </c>
      <c r="D438" s="7" t="s">
        <v>179</v>
      </c>
      <c r="E438" s="11">
        <v>800</v>
      </c>
      <c r="F438" s="104">
        <v>0</v>
      </c>
    </row>
    <row r="439" spans="1:6" ht="31.5" x14ac:dyDescent="0.25">
      <c r="A439" s="66" t="s">
        <v>180</v>
      </c>
      <c r="B439" s="3" t="s">
        <v>141</v>
      </c>
      <c r="C439" s="3" t="s">
        <v>131</v>
      </c>
      <c r="D439" s="7" t="s">
        <v>181</v>
      </c>
      <c r="E439" s="10"/>
      <c r="F439" s="104">
        <f>F440</f>
        <v>2638.6000000000004</v>
      </c>
    </row>
    <row r="440" spans="1:6" x14ac:dyDescent="0.25">
      <c r="A440" s="66" t="s">
        <v>46</v>
      </c>
      <c r="B440" s="3" t="s">
        <v>141</v>
      </c>
      <c r="C440" s="3" t="s">
        <v>131</v>
      </c>
      <c r="D440" s="7" t="s">
        <v>182</v>
      </c>
      <c r="E440" s="10"/>
      <c r="F440" s="104">
        <f>SUM(F441:F442)</f>
        <v>2638.6000000000004</v>
      </c>
    </row>
    <row r="441" spans="1:6" ht="47.25" x14ac:dyDescent="0.25">
      <c r="A441" s="66" t="s">
        <v>378</v>
      </c>
      <c r="B441" s="3" t="s">
        <v>141</v>
      </c>
      <c r="C441" s="3" t="s">
        <v>131</v>
      </c>
      <c r="D441" s="7" t="s">
        <v>182</v>
      </c>
      <c r="E441" s="11">
        <v>100</v>
      </c>
      <c r="F441" s="104">
        <v>2492.8000000000002</v>
      </c>
    </row>
    <row r="442" spans="1:6" x14ac:dyDescent="0.25">
      <c r="A442" s="66" t="s">
        <v>379</v>
      </c>
      <c r="B442" s="3" t="s">
        <v>141</v>
      </c>
      <c r="C442" s="3" t="s">
        <v>131</v>
      </c>
      <c r="D442" s="7" t="s">
        <v>182</v>
      </c>
      <c r="E442" s="11">
        <v>200</v>
      </c>
      <c r="F442" s="104">
        <v>145.80000000000001</v>
      </c>
    </row>
    <row r="443" spans="1:6" x14ac:dyDescent="0.25">
      <c r="A443" s="66" t="s">
        <v>151</v>
      </c>
      <c r="B443" s="3" t="s">
        <v>141</v>
      </c>
      <c r="C443" s="3" t="s">
        <v>131</v>
      </c>
      <c r="D443" s="7" t="s">
        <v>183</v>
      </c>
      <c r="E443" s="10"/>
      <c r="F443" s="104">
        <f>F444</f>
        <v>3808.1</v>
      </c>
    </row>
    <row r="444" spans="1:6" ht="31.5" x14ac:dyDescent="0.25">
      <c r="A444" s="66" t="s">
        <v>153</v>
      </c>
      <c r="B444" s="3" t="s">
        <v>141</v>
      </c>
      <c r="C444" s="3" t="s">
        <v>131</v>
      </c>
      <c r="D444" s="7" t="s">
        <v>184</v>
      </c>
      <c r="E444" s="10"/>
      <c r="F444" s="104">
        <f>SUM(F445:F445)</f>
        <v>3808.1</v>
      </c>
    </row>
    <row r="445" spans="1:6" ht="47.25" x14ac:dyDescent="0.25">
      <c r="A445" s="66" t="s">
        <v>378</v>
      </c>
      <c r="B445" s="3" t="s">
        <v>141</v>
      </c>
      <c r="C445" s="3" t="s">
        <v>131</v>
      </c>
      <c r="D445" s="7" t="s">
        <v>184</v>
      </c>
      <c r="E445" s="11">
        <v>100</v>
      </c>
      <c r="F445" s="104">
        <v>3808.1</v>
      </c>
    </row>
    <row r="446" spans="1:6" x14ac:dyDescent="0.25">
      <c r="A446" s="66" t="s">
        <v>94</v>
      </c>
      <c r="B446" s="3" t="s">
        <v>189</v>
      </c>
      <c r="C446" s="49" t="s">
        <v>148</v>
      </c>
      <c r="D446" s="6"/>
      <c r="E446" s="4"/>
      <c r="F446" s="104">
        <f>F453+F462+F486+F447</f>
        <v>12806</v>
      </c>
    </row>
    <row r="447" spans="1:6" x14ac:dyDescent="0.25">
      <c r="A447" s="67" t="s">
        <v>95</v>
      </c>
      <c r="B447" s="12" t="s">
        <v>189</v>
      </c>
      <c r="C447" s="12" t="s">
        <v>5</v>
      </c>
      <c r="D447" s="14"/>
      <c r="E447" s="13"/>
      <c r="F447" s="105">
        <f>F448</f>
        <v>3928.8</v>
      </c>
    </row>
    <row r="448" spans="1:6" ht="31.5" x14ac:dyDescent="0.25">
      <c r="A448" s="67" t="s">
        <v>96</v>
      </c>
      <c r="B448" s="12" t="s">
        <v>189</v>
      </c>
      <c r="C448" s="12" t="s">
        <v>5</v>
      </c>
      <c r="D448" s="15" t="s">
        <v>8</v>
      </c>
      <c r="E448" s="13"/>
      <c r="F448" s="105">
        <f>F449</f>
        <v>3928.8</v>
      </c>
    </row>
    <row r="449" spans="1:6" x14ac:dyDescent="0.25">
      <c r="A449" s="67" t="s">
        <v>18</v>
      </c>
      <c r="B449" s="12" t="s">
        <v>189</v>
      </c>
      <c r="C449" s="12" t="s">
        <v>5</v>
      </c>
      <c r="D449" s="15" t="s">
        <v>34</v>
      </c>
      <c r="E449" s="13"/>
      <c r="F449" s="105">
        <f>F450</f>
        <v>3928.8</v>
      </c>
    </row>
    <row r="450" spans="1:6" x14ac:dyDescent="0.25">
      <c r="A450" s="67" t="s">
        <v>97</v>
      </c>
      <c r="B450" s="12" t="s">
        <v>189</v>
      </c>
      <c r="C450" s="12" t="s">
        <v>5</v>
      </c>
      <c r="D450" s="15" t="s">
        <v>98</v>
      </c>
      <c r="E450" s="13"/>
      <c r="F450" s="105">
        <f>F451</f>
        <v>3928.8</v>
      </c>
    </row>
    <row r="451" spans="1:6" x14ac:dyDescent="0.25">
      <c r="A451" s="67" t="s">
        <v>99</v>
      </c>
      <c r="B451" s="12" t="s">
        <v>189</v>
      </c>
      <c r="C451" s="12" t="s">
        <v>5</v>
      </c>
      <c r="D451" s="15" t="s">
        <v>100</v>
      </c>
      <c r="E451" s="13"/>
      <c r="F451" s="105">
        <f>F452</f>
        <v>3928.8</v>
      </c>
    </row>
    <row r="452" spans="1:6" x14ac:dyDescent="0.25">
      <c r="A452" s="73" t="s">
        <v>381</v>
      </c>
      <c r="B452" s="12" t="s">
        <v>189</v>
      </c>
      <c r="C452" s="12" t="s">
        <v>5</v>
      </c>
      <c r="D452" s="15" t="s">
        <v>100</v>
      </c>
      <c r="E452" s="12">
        <v>300</v>
      </c>
      <c r="F452" s="105">
        <v>3928.8</v>
      </c>
    </row>
    <row r="453" spans="1:6" x14ac:dyDescent="0.25">
      <c r="A453" s="73" t="s">
        <v>391</v>
      </c>
      <c r="B453" s="12" t="s">
        <v>189</v>
      </c>
      <c r="C453" s="12" t="s">
        <v>121</v>
      </c>
      <c r="D453" s="15"/>
      <c r="E453" s="12"/>
      <c r="F453" s="105">
        <f>F454</f>
        <v>249.5</v>
      </c>
    </row>
    <row r="454" spans="1:6" ht="31.5" x14ac:dyDescent="0.25">
      <c r="A454" s="67" t="s">
        <v>96</v>
      </c>
      <c r="B454" s="12" t="s">
        <v>189</v>
      </c>
      <c r="C454" s="12" t="s">
        <v>121</v>
      </c>
      <c r="D454" s="15" t="s">
        <v>8</v>
      </c>
      <c r="E454" s="13"/>
      <c r="F454" s="105">
        <f>F455</f>
        <v>249.5</v>
      </c>
    </row>
    <row r="455" spans="1:6" x14ac:dyDescent="0.25">
      <c r="A455" s="67" t="s">
        <v>18</v>
      </c>
      <c r="B455" s="12" t="s">
        <v>189</v>
      </c>
      <c r="C455" s="12" t="s">
        <v>121</v>
      </c>
      <c r="D455" s="15" t="s">
        <v>34</v>
      </c>
      <c r="E455" s="13"/>
      <c r="F455" s="105">
        <f>F459+F456</f>
        <v>249.5</v>
      </c>
    </row>
    <row r="456" spans="1:6" hidden="1" x14ac:dyDescent="0.25">
      <c r="A456" s="67" t="s">
        <v>97</v>
      </c>
      <c r="B456" s="12" t="s">
        <v>189</v>
      </c>
      <c r="C456" s="12" t="s">
        <v>121</v>
      </c>
      <c r="D456" s="15" t="s">
        <v>98</v>
      </c>
      <c r="E456" s="13"/>
      <c r="F456" s="105">
        <f>F457</f>
        <v>0</v>
      </c>
    </row>
    <row r="457" spans="1:6" hidden="1" x14ac:dyDescent="0.25">
      <c r="A457" s="67" t="s">
        <v>108</v>
      </c>
      <c r="B457" s="12" t="s">
        <v>189</v>
      </c>
      <c r="C457" s="12" t="s">
        <v>121</v>
      </c>
      <c r="D457" s="15" t="s">
        <v>109</v>
      </c>
      <c r="E457" s="13"/>
      <c r="F457" s="105">
        <f>F458</f>
        <v>0</v>
      </c>
    </row>
    <row r="458" spans="1:6" hidden="1" x14ac:dyDescent="0.25">
      <c r="A458" s="67" t="s">
        <v>381</v>
      </c>
      <c r="B458" s="12" t="s">
        <v>189</v>
      </c>
      <c r="C458" s="12" t="s">
        <v>121</v>
      </c>
      <c r="D458" s="15" t="s">
        <v>109</v>
      </c>
      <c r="E458" s="12">
        <v>300</v>
      </c>
      <c r="F458" s="105">
        <v>0</v>
      </c>
    </row>
    <row r="459" spans="1:6" x14ac:dyDescent="0.25">
      <c r="A459" s="67" t="s">
        <v>110</v>
      </c>
      <c r="B459" s="12" t="s">
        <v>189</v>
      </c>
      <c r="C459" s="12" t="s">
        <v>121</v>
      </c>
      <c r="D459" s="15" t="s">
        <v>111</v>
      </c>
      <c r="E459" s="13"/>
      <c r="F459" s="105">
        <f>F460</f>
        <v>249.5</v>
      </c>
    </row>
    <row r="460" spans="1:6" x14ac:dyDescent="0.25">
      <c r="A460" s="67" t="s">
        <v>436</v>
      </c>
      <c r="B460" s="12" t="s">
        <v>189</v>
      </c>
      <c r="C460" s="12" t="s">
        <v>121</v>
      </c>
      <c r="D460" s="15" t="s">
        <v>112</v>
      </c>
      <c r="E460" s="13"/>
      <c r="F460" s="105">
        <f>F461</f>
        <v>249.5</v>
      </c>
    </row>
    <row r="461" spans="1:6" x14ac:dyDescent="0.25">
      <c r="A461" s="66" t="s">
        <v>379</v>
      </c>
      <c r="B461" s="12" t="s">
        <v>189</v>
      </c>
      <c r="C461" s="12" t="s">
        <v>121</v>
      </c>
      <c r="D461" s="15" t="s">
        <v>112</v>
      </c>
      <c r="E461" s="12">
        <v>200</v>
      </c>
      <c r="F461" s="105">
        <v>249.5</v>
      </c>
    </row>
    <row r="462" spans="1:6" x14ac:dyDescent="0.25">
      <c r="A462" s="66" t="s">
        <v>278</v>
      </c>
      <c r="B462" s="3" t="s">
        <v>189</v>
      </c>
      <c r="C462" s="3" t="s">
        <v>131</v>
      </c>
      <c r="D462" s="15"/>
      <c r="E462" s="12"/>
      <c r="F462" s="105">
        <f>F463+F481</f>
        <v>8265.5999999999985</v>
      </c>
    </row>
    <row r="463" spans="1:6" x14ac:dyDescent="0.25">
      <c r="A463" s="66" t="s">
        <v>421</v>
      </c>
      <c r="B463" s="3" t="s">
        <v>189</v>
      </c>
      <c r="C463" s="3" t="s">
        <v>131</v>
      </c>
      <c r="D463" s="6" t="s">
        <v>192</v>
      </c>
      <c r="E463" s="4"/>
      <c r="F463" s="104">
        <f>F464</f>
        <v>5751.9</v>
      </c>
    </row>
    <row r="464" spans="1:6" x14ac:dyDescent="0.25">
      <c r="A464" s="66" t="s">
        <v>422</v>
      </c>
      <c r="B464" s="3" t="s">
        <v>189</v>
      </c>
      <c r="C464" s="3" t="s">
        <v>131</v>
      </c>
      <c r="D464" s="6" t="s">
        <v>194</v>
      </c>
      <c r="E464" s="4"/>
      <c r="F464" s="104">
        <f>F465+F468+F472+F475+F478</f>
        <v>5751.9</v>
      </c>
    </row>
    <row r="465" spans="1:6" ht="31.5" hidden="1" x14ac:dyDescent="0.25">
      <c r="A465" s="66" t="s">
        <v>435</v>
      </c>
      <c r="B465" s="3" t="s">
        <v>189</v>
      </c>
      <c r="C465" s="3" t="s">
        <v>131</v>
      </c>
      <c r="D465" s="6" t="s">
        <v>279</v>
      </c>
      <c r="E465" s="4"/>
      <c r="F465" s="104">
        <f>F466</f>
        <v>0</v>
      </c>
    </row>
    <row r="466" spans="1:6" ht="31.5" hidden="1" x14ac:dyDescent="0.25">
      <c r="A466" s="66" t="s">
        <v>434</v>
      </c>
      <c r="B466" s="3" t="s">
        <v>189</v>
      </c>
      <c r="C466" s="3" t="s">
        <v>131</v>
      </c>
      <c r="D466" s="6" t="s">
        <v>280</v>
      </c>
      <c r="E466" s="4"/>
      <c r="F466" s="104">
        <f>F467</f>
        <v>0</v>
      </c>
    </row>
    <row r="467" spans="1:6" hidden="1" x14ac:dyDescent="0.25">
      <c r="A467" s="69" t="s">
        <v>381</v>
      </c>
      <c r="B467" s="3" t="s">
        <v>189</v>
      </c>
      <c r="C467" s="3" t="s">
        <v>131</v>
      </c>
      <c r="D467" s="6" t="s">
        <v>280</v>
      </c>
      <c r="E467" s="3">
        <v>300</v>
      </c>
      <c r="F467" s="104"/>
    </row>
    <row r="468" spans="1:6" ht="47.25" x14ac:dyDescent="0.25">
      <c r="A468" s="66" t="s">
        <v>281</v>
      </c>
      <c r="B468" s="3">
        <v>10</v>
      </c>
      <c r="C468" s="3" t="s">
        <v>131</v>
      </c>
      <c r="D468" s="7" t="s">
        <v>282</v>
      </c>
      <c r="E468" s="3"/>
      <c r="F468" s="104">
        <f>F469</f>
        <v>82.5</v>
      </c>
    </row>
    <row r="469" spans="1:6" ht="47.25" x14ac:dyDescent="0.25">
      <c r="A469" s="66" t="s">
        <v>283</v>
      </c>
      <c r="B469" s="3" t="s">
        <v>189</v>
      </c>
      <c r="C469" s="3" t="s">
        <v>131</v>
      </c>
      <c r="D469" s="7" t="s">
        <v>284</v>
      </c>
      <c r="E469" s="4"/>
      <c r="F469" s="104">
        <f>F470+F471</f>
        <v>82.5</v>
      </c>
    </row>
    <row r="470" spans="1:6" x14ac:dyDescent="0.25">
      <c r="A470" s="69" t="s">
        <v>381</v>
      </c>
      <c r="B470" s="3" t="s">
        <v>189</v>
      </c>
      <c r="C470" s="3" t="s">
        <v>131</v>
      </c>
      <c r="D470" s="7" t="s">
        <v>284</v>
      </c>
      <c r="E470" s="3">
        <v>300</v>
      </c>
      <c r="F470" s="104">
        <v>43.2</v>
      </c>
    </row>
    <row r="471" spans="1:6" ht="31.5" x14ac:dyDescent="0.25">
      <c r="A471" s="66" t="s">
        <v>404</v>
      </c>
      <c r="B471" s="3" t="s">
        <v>189</v>
      </c>
      <c r="C471" s="3" t="s">
        <v>131</v>
      </c>
      <c r="D471" s="7" t="s">
        <v>284</v>
      </c>
      <c r="E471" s="3">
        <v>600</v>
      </c>
      <c r="F471" s="104">
        <v>39.299999999999997</v>
      </c>
    </row>
    <row r="472" spans="1:6" ht="31.5" x14ac:dyDescent="0.25">
      <c r="A472" s="66" t="s">
        <v>285</v>
      </c>
      <c r="B472" s="3" t="s">
        <v>189</v>
      </c>
      <c r="C472" s="3" t="s">
        <v>131</v>
      </c>
      <c r="D472" s="6" t="s">
        <v>286</v>
      </c>
      <c r="E472" s="4"/>
      <c r="F472" s="104">
        <f>F473</f>
        <v>2265.3000000000002</v>
      </c>
    </row>
    <row r="473" spans="1:6" ht="31.5" x14ac:dyDescent="0.25">
      <c r="A473" s="66" t="s">
        <v>287</v>
      </c>
      <c r="B473" s="3" t="s">
        <v>189</v>
      </c>
      <c r="C473" s="3" t="s">
        <v>131</v>
      </c>
      <c r="D473" s="7" t="s">
        <v>288</v>
      </c>
      <c r="E473" s="4"/>
      <c r="F473" s="104">
        <f>F474</f>
        <v>2265.3000000000002</v>
      </c>
    </row>
    <row r="474" spans="1:6" x14ac:dyDescent="0.25">
      <c r="A474" s="69" t="s">
        <v>381</v>
      </c>
      <c r="B474" s="3" t="s">
        <v>189</v>
      </c>
      <c r="C474" s="3" t="s">
        <v>131</v>
      </c>
      <c r="D474" s="7" t="s">
        <v>288</v>
      </c>
      <c r="E474" s="3">
        <v>300</v>
      </c>
      <c r="F474" s="104">
        <v>2265.3000000000002</v>
      </c>
    </row>
    <row r="475" spans="1:6" ht="31.5" x14ac:dyDescent="0.25">
      <c r="A475" s="66" t="s">
        <v>289</v>
      </c>
      <c r="B475" s="3" t="s">
        <v>189</v>
      </c>
      <c r="C475" s="3" t="s">
        <v>131</v>
      </c>
      <c r="D475" s="6" t="s">
        <v>290</v>
      </c>
      <c r="E475" s="4"/>
      <c r="F475" s="104">
        <f>F476</f>
        <v>1983.7</v>
      </c>
    </row>
    <row r="476" spans="1:6" ht="31.5" x14ac:dyDescent="0.25">
      <c r="A476" s="66" t="s">
        <v>291</v>
      </c>
      <c r="B476" s="3" t="s">
        <v>189</v>
      </c>
      <c r="C476" s="3" t="s">
        <v>131</v>
      </c>
      <c r="D476" s="7" t="s">
        <v>292</v>
      </c>
      <c r="E476" s="4"/>
      <c r="F476" s="104">
        <f>F477</f>
        <v>1983.7</v>
      </c>
    </row>
    <row r="477" spans="1:6" x14ac:dyDescent="0.25">
      <c r="A477" s="69" t="s">
        <v>381</v>
      </c>
      <c r="B477" s="3" t="s">
        <v>189</v>
      </c>
      <c r="C477" s="3" t="s">
        <v>131</v>
      </c>
      <c r="D477" s="7" t="s">
        <v>292</v>
      </c>
      <c r="E477" s="3">
        <v>300</v>
      </c>
      <c r="F477" s="104">
        <v>1983.7</v>
      </c>
    </row>
    <row r="478" spans="1:6" ht="31.5" x14ac:dyDescent="0.25">
      <c r="A478" s="66" t="s">
        <v>293</v>
      </c>
      <c r="B478" s="3" t="s">
        <v>189</v>
      </c>
      <c r="C478" s="3" t="s">
        <v>131</v>
      </c>
      <c r="D478" s="6" t="s">
        <v>294</v>
      </c>
      <c r="E478" s="4"/>
      <c r="F478" s="104">
        <f>F479</f>
        <v>1420.4</v>
      </c>
    </row>
    <row r="479" spans="1:6" ht="31.5" x14ac:dyDescent="0.25">
      <c r="A479" s="66" t="s">
        <v>433</v>
      </c>
      <c r="B479" s="3" t="s">
        <v>189</v>
      </c>
      <c r="C479" s="3" t="s">
        <v>131</v>
      </c>
      <c r="D479" s="7" t="s">
        <v>295</v>
      </c>
      <c r="E479" s="4"/>
      <c r="F479" s="104">
        <f>F480</f>
        <v>1420.4</v>
      </c>
    </row>
    <row r="480" spans="1:6" x14ac:dyDescent="0.25">
      <c r="A480" s="69" t="s">
        <v>381</v>
      </c>
      <c r="B480" s="3" t="s">
        <v>189</v>
      </c>
      <c r="C480" s="3" t="s">
        <v>131</v>
      </c>
      <c r="D480" s="7" t="s">
        <v>295</v>
      </c>
      <c r="E480" s="3">
        <v>300</v>
      </c>
      <c r="F480" s="104">
        <v>1420.4</v>
      </c>
    </row>
    <row r="481" spans="1:6" ht="31.5" x14ac:dyDescent="0.25">
      <c r="A481" s="69" t="s">
        <v>101</v>
      </c>
      <c r="B481" s="33">
        <v>10</v>
      </c>
      <c r="C481" s="17" t="s">
        <v>131</v>
      </c>
      <c r="D481" s="29" t="s">
        <v>102</v>
      </c>
      <c r="E481" s="34"/>
      <c r="F481" s="107">
        <f>F483</f>
        <v>2513.6999999999998</v>
      </c>
    </row>
    <row r="482" spans="1:6" x14ac:dyDescent="0.25">
      <c r="A482" s="69" t="s">
        <v>103</v>
      </c>
      <c r="B482" s="33">
        <v>10</v>
      </c>
      <c r="C482" s="17" t="s">
        <v>131</v>
      </c>
      <c r="D482" s="29" t="s">
        <v>62</v>
      </c>
      <c r="E482" s="34"/>
      <c r="F482" s="107">
        <f>F483</f>
        <v>2513.6999999999998</v>
      </c>
    </row>
    <row r="483" spans="1:6" x14ac:dyDescent="0.25">
      <c r="A483" s="69" t="s">
        <v>104</v>
      </c>
      <c r="B483" s="33">
        <v>10</v>
      </c>
      <c r="C483" s="17" t="s">
        <v>131</v>
      </c>
      <c r="D483" s="29" t="s">
        <v>105</v>
      </c>
      <c r="E483" s="34"/>
      <c r="F483" s="107">
        <f>F484</f>
        <v>2513.6999999999998</v>
      </c>
    </row>
    <row r="484" spans="1:6" x14ac:dyDescent="0.25">
      <c r="A484" s="71" t="s">
        <v>106</v>
      </c>
      <c r="B484" s="33">
        <v>10</v>
      </c>
      <c r="C484" s="17" t="s">
        <v>131</v>
      </c>
      <c r="D484" s="29" t="s">
        <v>107</v>
      </c>
      <c r="E484" s="35"/>
      <c r="F484" s="107">
        <f>SUM(F485:F485)</f>
        <v>2513.6999999999998</v>
      </c>
    </row>
    <row r="485" spans="1:6" x14ac:dyDescent="0.25">
      <c r="A485" s="69" t="s">
        <v>381</v>
      </c>
      <c r="B485" s="33">
        <v>10</v>
      </c>
      <c r="C485" s="17" t="s">
        <v>131</v>
      </c>
      <c r="D485" s="29" t="s">
        <v>107</v>
      </c>
      <c r="E485" s="35">
        <v>300</v>
      </c>
      <c r="F485" s="105">
        <v>2513.6999999999998</v>
      </c>
    </row>
    <row r="486" spans="1:6" x14ac:dyDescent="0.25">
      <c r="A486" s="67" t="s">
        <v>113</v>
      </c>
      <c r="B486" s="12" t="s">
        <v>189</v>
      </c>
      <c r="C486" s="12" t="s">
        <v>12</v>
      </c>
      <c r="D486" s="14"/>
      <c r="E486" s="13"/>
      <c r="F486" s="105">
        <f>F487</f>
        <v>362.1</v>
      </c>
    </row>
    <row r="487" spans="1:6" ht="31.5" x14ac:dyDescent="0.25">
      <c r="A487" s="67" t="s">
        <v>96</v>
      </c>
      <c r="B487" s="12" t="s">
        <v>189</v>
      </c>
      <c r="C487" s="12" t="s">
        <v>12</v>
      </c>
      <c r="D487" s="15" t="s">
        <v>8</v>
      </c>
      <c r="E487" s="13"/>
      <c r="F487" s="105">
        <f>F488</f>
        <v>362.1</v>
      </c>
    </row>
    <row r="488" spans="1:6" x14ac:dyDescent="0.25">
      <c r="A488" s="67" t="s">
        <v>432</v>
      </c>
      <c r="B488" s="12" t="s">
        <v>189</v>
      </c>
      <c r="C488" s="12" t="s">
        <v>12</v>
      </c>
      <c r="D488" s="15" t="s">
        <v>114</v>
      </c>
      <c r="E488" s="13"/>
      <c r="F488" s="105">
        <f>F489</f>
        <v>362.1</v>
      </c>
    </row>
    <row r="489" spans="1:6" ht="31.5" x14ac:dyDescent="0.25">
      <c r="A489" s="67" t="s">
        <v>431</v>
      </c>
      <c r="B489" s="12" t="s">
        <v>189</v>
      </c>
      <c r="C489" s="12" t="s">
        <v>12</v>
      </c>
      <c r="D489" s="15" t="s">
        <v>115</v>
      </c>
      <c r="E489" s="13"/>
      <c r="F489" s="105">
        <f>F490</f>
        <v>362.1</v>
      </c>
    </row>
    <row r="490" spans="1:6" x14ac:dyDescent="0.25">
      <c r="A490" s="67" t="s">
        <v>116</v>
      </c>
      <c r="B490" s="12" t="s">
        <v>189</v>
      </c>
      <c r="C490" s="12" t="s">
        <v>12</v>
      </c>
      <c r="D490" s="15" t="s">
        <v>117</v>
      </c>
      <c r="E490" s="13"/>
      <c r="F490" s="105">
        <f>SUM(F491:F492)</f>
        <v>362.1</v>
      </c>
    </row>
    <row r="491" spans="1:6" x14ac:dyDescent="0.25">
      <c r="A491" s="66" t="s">
        <v>379</v>
      </c>
      <c r="B491" s="12" t="s">
        <v>189</v>
      </c>
      <c r="C491" s="12" t="s">
        <v>12</v>
      </c>
      <c r="D491" s="14" t="s">
        <v>190</v>
      </c>
      <c r="E491" s="12">
        <v>200</v>
      </c>
      <c r="F491" s="105"/>
    </row>
    <row r="492" spans="1:6" ht="31.5" x14ac:dyDescent="0.25">
      <c r="A492" s="67" t="s">
        <v>382</v>
      </c>
      <c r="B492" s="12" t="s">
        <v>189</v>
      </c>
      <c r="C492" s="12" t="s">
        <v>12</v>
      </c>
      <c r="D492" s="15" t="s">
        <v>117</v>
      </c>
      <c r="E492" s="12">
        <v>600</v>
      </c>
      <c r="F492" s="105">
        <v>362.1</v>
      </c>
    </row>
    <row r="493" spans="1:6" hidden="1" x14ac:dyDescent="0.25">
      <c r="A493" s="66" t="s">
        <v>191</v>
      </c>
      <c r="B493" s="3" t="s">
        <v>189</v>
      </c>
      <c r="C493" s="3" t="s">
        <v>12</v>
      </c>
      <c r="D493" s="6" t="s">
        <v>192</v>
      </c>
      <c r="E493" s="4"/>
      <c r="F493" s="104">
        <f>F494</f>
        <v>0</v>
      </c>
    </row>
    <row r="494" spans="1:6" hidden="1" x14ac:dyDescent="0.25">
      <c r="A494" s="66" t="s">
        <v>193</v>
      </c>
      <c r="B494" s="3" t="s">
        <v>189</v>
      </c>
      <c r="C494" s="3" t="s">
        <v>12</v>
      </c>
      <c r="D494" s="6" t="s">
        <v>194</v>
      </c>
      <c r="E494" s="4"/>
      <c r="F494" s="104">
        <f>F495</f>
        <v>0</v>
      </c>
    </row>
    <row r="495" spans="1:6" ht="47.25" hidden="1" x14ac:dyDescent="0.25">
      <c r="A495" s="66" t="s">
        <v>296</v>
      </c>
      <c r="B495" s="3" t="s">
        <v>189</v>
      </c>
      <c r="C495" s="3" t="s">
        <v>12</v>
      </c>
      <c r="D495" s="6" t="s">
        <v>196</v>
      </c>
      <c r="E495" s="4"/>
      <c r="F495" s="104">
        <f>F496</f>
        <v>0</v>
      </c>
    </row>
    <row r="496" spans="1:6" hidden="1" x14ac:dyDescent="0.25">
      <c r="A496" s="66" t="s">
        <v>297</v>
      </c>
      <c r="B496" s="3" t="s">
        <v>189</v>
      </c>
      <c r="C496" s="3" t="s">
        <v>12</v>
      </c>
      <c r="D496" s="6" t="s">
        <v>298</v>
      </c>
      <c r="E496" s="4"/>
      <c r="F496" s="104">
        <f>F497</f>
        <v>0</v>
      </c>
    </row>
    <row r="497" spans="1:6" hidden="1" x14ac:dyDescent="0.25">
      <c r="A497" s="66" t="s">
        <v>379</v>
      </c>
      <c r="B497" s="3" t="s">
        <v>189</v>
      </c>
      <c r="C497" s="3" t="s">
        <v>12</v>
      </c>
      <c r="D497" s="47" t="s">
        <v>298</v>
      </c>
      <c r="E497" s="3">
        <v>200</v>
      </c>
      <c r="F497" s="104"/>
    </row>
    <row r="498" spans="1:6" x14ac:dyDescent="0.25">
      <c r="A498" s="66" t="s">
        <v>299</v>
      </c>
      <c r="B498" s="3" t="s">
        <v>300</v>
      </c>
      <c r="C498" s="49" t="s">
        <v>148</v>
      </c>
      <c r="D498" s="6"/>
      <c r="E498" s="4"/>
      <c r="F498" s="104">
        <f>F499+F510</f>
        <v>31854.9</v>
      </c>
    </row>
    <row r="499" spans="1:6" x14ac:dyDescent="0.25">
      <c r="A499" s="66" t="s">
        <v>301</v>
      </c>
      <c r="B499" s="3" t="s">
        <v>300</v>
      </c>
      <c r="C499" s="3" t="s">
        <v>164</v>
      </c>
      <c r="D499" s="6"/>
      <c r="E499" s="4"/>
      <c r="F499" s="104">
        <f>F500</f>
        <v>993.4</v>
      </c>
    </row>
    <row r="500" spans="1:6" ht="31.5" x14ac:dyDescent="0.25">
      <c r="A500" s="66" t="s">
        <v>302</v>
      </c>
      <c r="B500" s="3" t="s">
        <v>300</v>
      </c>
      <c r="C500" s="3" t="s">
        <v>164</v>
      </c>
      <c r="D500" s="6" t="s">
        <v>192</v>
      </c>
      <c r="E500" s="4"/>
      <c r="F500" s="104">
        <f>F501</f>
        <v>993.4</v>
      </c>
    </row>
    <row r="501" spans="1:6" x14ac:dyDescent="0.25">
      <c r="A501" s="66" t="s">
        <v>303</v>
      </c>
      <c r="B501" s="3" t="s">
        <v>300</v>
      </c>
      <c r="C501" s="3" t="s">
        <v>164</v>
      </c>
      <c r="D501" s="6" t="s">
        <v>304</v>
      </c>
      <c r="E501" s="4"/>
      <c r="F501" s="104">
        <f>F502+F507</f>
        <v>993.4</v>
      </c>
    </row>
    <row r="502" spans="1:6" x14ac:dyDescent="0.25">
      <c r="A502" s="66" t="s">
        <v>305</v>
      </c>
      <c r="B502" s="3" t="s">
        <v>300</v>
      </c>
      <c r="C502" s="3" t="s">
        <v>164</v>
      </c>
      <c r="D502" s="6" t="s">
        <v>306</v>
      </c>
      <c r="E502" s="4"/>
      <c r="F502" s="104">
        <f>F503+F505</f>
        <v>993.4</v>
      </c>
    </row>
    <row r="503" spans="1:6" x14ac:dyDescent="0.25">
      <c r="A503" s="66" t="s">
        <v>430</v>
      </c>
      <c r="B503" s="3" t="s">
        <v>300</v>
      </c>
      <c r="C503" s="3" t="s">
        <v>164</v>
      </c>
      <c r="D503" s="6" t="s">
        <v>307</v>
      </c>
      <c r="E503" s="4"/>
      <c r="F503" s="104">
        <f>F504</f>
        <v>360.4</v>
      </c>
    </row>
    <row r="504" spans="1:6" x14ac:dyDescent="0.25">
      <c r="A504" s="66" t="s">
        <v>379</v>
      </c>
      <c r="B504" s="36" t="s">
        <v>300</v>
      </c>
      <c r="C504" s="3" t="s">
        <v>164</v>
      </c>
      <c r="D504" s="37" t="s">
        <v>307</v>
      </c>
      <c r="E504" s="36">
        <v>200</v>
      </c>
      <c r="F504" s="112">
        <v>360.4</v>
      </c>
    </row>
    <row r="505" spans="1:6" ht="31.5" x14ac:dyDescent="0.25">
      <c r="A505" s="74" t="s">
        <v>308</v>
      </c>
      <c r="B505" s="38" t="s">
        <v>300</v>
      </c>
      <c r="C505" s="36" t="s">
        <v>164</v>
      </c>
      <c r="D505" s="39" t="s">
        <v>309</v>
      </c>
      <c r="E505" s="40"/>
      <c r="F505" s="113">
        <f>F506</f>
        <v>633</v>
      </c>
    </row>
    <row r="506" spans="1:6" x14ac:dyDescent="0.25">
      <c r="A506" s="66" t="s">
        <v>379</v>
      </c>
      <c r="B506" s="38" t="s">
        <v>300</v>
      </c>
      <c r="C506" s="38" t="s">
        <v>164</v>
      </c>
      <c r="D506" s="39" t="s">
        <v>309</v>
      </c>
      <c r="E506" s="40">
        <v>200</v>
      </c>
      <c r="F506" s="113">
        <v>633</v>
      </c>
    </row>
    <row r="507" spans="1:6" hidden="1" x14ac:dyDescent="0.25">
      <c r="A507" s="74" t="s">
        <v>310</v>
      </c>
      <c r="B507" s="38" t="s">
        <v>300</v>
      </c>
      <c r="C507" s="38" t="s">
        <v>164</v>
      </c>
      <c r="D507" s="41" t="s">
        <v>311</v>
      </c>
      <c r="E507" s="40"/>
      <c r="F507" s="113">
        <f>F508</f>
        <v>0</v>
      </c>
    </row>
    <row r="508" spans="1:6" ht="47.25" hidden="1" x14ac:dyDescent="0.25">
      <c r="A508" s="74" t="s">
        <v>312</v>
      </c>
      <c r="B508" s="38" t="s">
        <v>300</v>
      </c>
      <c r="C508" s="38" t="s">
        <v>164</v>
      </c>
      <c r="D508" s="41" t="s">
        <v>313</v>
      </c>
      <c r="E508" s="40"/>
      <c r="F508" s="113">
        <f>F509</f>
        <v>0</v>
      </c>
    </row>
    <row r="509" spans="1:6" hidden="1" x14ac:dyDescent="0.25">
      <c r="A509" s="75" t="s">
        <v>379</v>
      </c>
      <c r="B509" s="42" t="s">
        <v>300</v>
      </c>
      <c r="C509" s="42" t="s">
        <v>164</v>
      </c>
      <c r="D509" s="43" t="s">
        <v>313</v>
      </c>
      <c r="E509" s="44">
        <v>200</v>
      </c>
      <c r="F509" s="114"/>
    </row>
    <row r="510" spans="1:6" x14ac:dyDescent="0.25">
      <c r="A510" s="76" t="s">
        <v>429</v>
      </c>
      <c r="B510" s="38">
        <v>11</v>
      </c>
      <c r="C510" s="41" t="s">
        <v>185</v>
      </c>
      <c r="D510" s="41"/>
      <c r="E510" s="40"/>
      <c r="F510" s="113">
        <f>F511</f>
        <v>30861.5</v>
      </c>
    </row>
    <row r="511" spans="1:6" ht="63" x14ac:dyDescent="0.25">
      <c r="A511" s="77" t="s">
        <v>387</v>
      </c>
      <c r="B511" s="52">
        <v>11</v>
      </c>
      <c r="C511" s="53" t="s">
        <v>185</v>
      </c>
      <c r="D511" s="53" t="s">
        <v>316</v>
      </c>
      <c r="E511" s="54"/>
      <c r="F511" s="115">
        <f t="shared" ref="F511:F514" si="7">F512</f>
        <v>30861.5</v>
      </c>
    </row>
    <row r="512" spans="1:6" ht="47.25" x14ac:dyDescent="0.25">
      <c r="A512" s="66" t="s">
        <v>334</v>
      </c>
      <c r="B512" s="3">
        <v>11</v>
      </c>
      <c r="C512" s="7" t="s">
        <v>185</v>
      </c>
      <c r="D512" s="7" t="s">
        <v>335</v>
      </c>
      <c r="E512" s="4"/>
      <c r="F512" s="104">
        <f t="shared" si="7"/>
        <v>30861.5</v>
      </c>
    </row>
    <row r="513" spans="1:6" ht="31.5" x14ac:dyDescent="0.25">
      <c r="A513" s="66" t="s">
        <v>336</v>
      </c>
      <c r="B513" s="3">
        <v>11</v>
      </c>
      <c r="C513" s="7" t="s">
        <v>185</v>
      </c>
      <c r="D513" s="7" t="s">
        <v>337</v>
      </c>
      <c r="E513" s="4"/>
      <c r="F513" s="104">
        <f t="shared" si="7"/>
        <v>30861.5</v>
      </c>
    </row>
    <row r="514" spans="1:6" x14ac:dyDescent="0.25">
      <c r="A514" s="66" t="s">
        <v>360</v>
      </c>
      <c r="B514" s="3">
        <v>11</v>
      </c>
      <c r="C514" s="7" t="s">
        <v>185</v>
      </c>
      <c r="D514" s="7" t="s">
        <v>361</v>
      </c>
      <c r="E514" s="4"/>
      <c r="F514" s="104">
        <f t="shared" si="7"/>
        <v>30861.5</v>
      </c>
    </row>
    <row r="515" spans="1:6" x14ac:dyDescent="0.25">
      <c r="A515" s="66" t="s">
        <v>506</v>
      </c>
      <c r="B515" s="3">
        <v>11</v>
      </c>
      <c r="C515" s="7" t="s">
        <v>185</v>
      </c>
      <c r="D515" s="7" t="s">
        <v>361</v>
      </c>
      <c r="E515" s="3">
        <v>500</v>
      </c>
      <c r="F515" s="104">
        <v>30861.5</v>
      </c>
    </row>
    <row r="516" spans="1:6" ht="31.5" x14ac:dyDescent="0.25">
      <c r="A516" s="66" t="s">
        <v>362</v>
      </c>
      <c r="B516" s="3" t="s">
        <v>363</v>
      </c>
      <c r="C516" s="7" t="s">
        <v>148</v>
      </c>
      <c r="D516" s="6"/>
      <c r="E516" s="4"/>
      <c r="F516" s="104">
        <f>F517+F524</f>
        <v>67774.399999999994</v>
      </c>
    </row>
    <row r="517" spans="1:6" ht="31.5" x14ac:dyDescent="0.25">
      <c r="A517" s="66" t="s">
        <v>364</v>
      </c>
      <c r="B517" s="3" t="s">
        <v>363</v>
      </c>
      <c r="C517" s="3" t="s">
        <v>5</v>
      </c>
      <c r="D517" s="6"/>
      <c r="E517" s="4"/>
      <c r="F517" s="104">
        <f>F518</f>
        <v>7556</v>
      </c>
    </row>
    <row r="518" spans="1:6" ht="63" x14ac:dyDescent="0.25">
      <c r="A518" s="66" t="s">
        <v>387</v>
      </c>
      <c r="B518" s="3" t="s">
        <v>363</v>
      </c>
      <c r="C518" s="3" t="s">
        <v>5</v>
      </c>
      <c r="D518" s="7" t="s">
        <v>316</v>
      </c>
      <c r="E518" s="4"/>
      <c r="F518" s="104">
        <f>F519</f>
        <v>7556</v>
      </c>
    </row>
    <row r="519" spans="1:6" ht="47.25" x14ac:dyDescent="0.25">
      <c r="A519" s="66" t="s">
        <v>334</v>
      </c>
      <c r="B519" s="3" t="s">
        <v>363</v>
      </c>
      <c r="C519" s="3" t="s">
        <v>5</v>
      </c>
      <c r="D519" s="7" t="s">
        <v>335</v>
      </c>
      <c r="E519" s="4"/>
      <c r="F519" s="104">
        <f>F520</f>
        <v>7556</v>
      </c>
    </row>
    <row r="520" spans="1:6" x14ac:dyDescent="0.25">
      <c r="A520" s="66" t="s">
        <v>365</v>
      </c>
      <c r="B520" s="3" t="s">
        <v>363</v>
      </c>
      <c r="C520" s="3" t="s">
        <v>5</v>
      </c>
      <c r="D520" s="7" t="s">
        <v>366</v>
      </c>
      <c r="E520" s="4"/>
      <c r="F520" s="104">
        <f>F521</f>
        <v>7556</v>
      </c>
    </row>
    <row r="521" spans="1:6" ht="31.5" x14ac:dyDescent="0.25">
      <c r="A521" s="66" t="s">
        <v>428</v>
      </c>
      <c r="B521" s="3" t="s">
        <v>363</v>
      </c>
      <c r="C521" s="3" t="s">
        <v>5</v>
      </c>
      <c r="D521" s="7" t="s">
        <v>367</v>
      </c>
      <c r="E521" s="4"/>
      <c r="F521" s="104">
        <f>F522+F523</f>
        <v>7556</v>
      </c>
    </row>
    <row r="522" spans="1:6" x14ac:dyDescent="0.25">
      <c r="A522" s="66" t="s">
        <v>506</v>
      </c>
      <c r="B522" s="3" t="s">
        <v>363</v>
      </c>
      <c r="C522" s="3" t="s">
        <v>5</v>
      </c>
      <c r="D522" s="7" t="s">
        <v>412</v>
      </c>
      <c r="E522" s="3">
        <v>500</v>
      </c>
      <c r="F522" s="104">
        <v>3456</v>
      </c>
    </row>
    <row r="523" spans="1:6" x14ac:dyDescent="0.25">
      <c r="A523" s="66" t="s">
        <v>506</v>
      </c>
      <c r="B523" s="3" t="s">
        <v>363</v>
      </c>
      <c r="C523" s="3" t="s">
        <v>5</v>
      </c>
      <c r="D523" s="7" t="s">
        <v>413</v>
      </c>
      <c r="E523" s="3">
        <v>500</v>
      </c>
      <c r="F523" s="104">
        <v>4100</v>
      </c>
    </row>
    <row r="524" spans="1:6" x14ac:dyDescent="0.25">
      <c r="A524" s="66" t="s">
        <v>372</v>
      </c>
      <c r="B524" s="3" t="s">
        <v>363</v>
      </c>
      <c r="C524" s="3" t="s">
        <v>121</v>
      </c>
      <c r="D524" s="6"/>
      <c r="E524" s="4"/>
      <c r="F524" s="104">
        <f>F525</f>
        <v>60218.400000000001</v>
      </c>
    </row>
    <row r="525" spans="1:6" ht="63" x14ac:dyDescent="0.25">
      <c r="A525" s="66" t="s">
        <v>387</v>
      </c>
      <c r="B525" s="3" t="s">
        <v>363</v>
      </c>
      <c r="C525" s="3" t="s">
        <v>121</v>
      </c>
      <c r="D525" s="7" t="s">
        <v>316</v>
      </c>
      <c r="E525" s="4"/>
      <c r="F525" s="104">
        <f>F526</f>
        <v>60218.400000000001</v>
      </c>
    </row>
    <row r="526" spans="1:6" ht="47.25" x14ac:dyDescent="0.25">
      <c r="A526" s="66" t="s">
        <v>334</v>
      </c>
      <c r="B526" s="3" t="s">
        <v>363</v>
      </c>
      <c r="C526" s="3" t="s">
        <v>121</v>
      </c>
      <c r="D526" s="7" t="s">
        <v>335</v>
      </c>
      <c r="E526" s="4"/>
      <c r="F526" s="104">
        <f>F530+F527</f>
        <v>60218.400000000001</v>
      </c>
    </row>
    <row r="527" spans="1:6" ht="31.5" x14ac:dyDescent="0.25">
      <c r="A527" s="66" t="s">
        <v>368</v>
      </c>
      <c r="B527" s="3" t="s">
        <v>363</v>
      </c>
      <c r="C527" s="3" t="s">
        <v>121</v>
      </c>
      <c r="D527" s="7" t="s">
        <v>369</v>
      </c>
      <c r="E527" s="4"/>
      <c r="F527" s="104">
        <f>F528</f>
        <v>42834</v>
      </c>
    </row>
    <row r="528" spans="1:6" ht="31.5" x14ac:dyDescent="0.25">
      <c r="A528" s="66" t="s">
        <v>370</v>
      </c>
      <c r="B528" s="3" t="s">
        <v>363</v>
      </c>
      <c r="C528" s="3" t="s">
        <v>121</v>
      </c>
      <c r="D528" s="7" t="s">
        <v>371</v>
      </c>
      <c r="E528" s="4"/>
      <c r="F528" s="104">
        <f>F529</f>
        <v>42834</v>
      </c>
    </row>
    <row r="529" spans="1:6" x14ac:dyDescent="0.25">
      <c r="A529" s="66" t="s">
        <v>506</v>
      </c>
      <c r="B529" s="3" t="s">
        <v>363</v>
      </c>
      <c r="C529" s="3" t="s">
        <v>121</v>
      </c>
      <c r="D529" s="7" t="s">
        <v>371</v>
      </c>
      <c r="E529" s="3">
        <v>500</v>
      </c>
      <c r="F529" s="104">
        <v>42834</v>
      </c>
    </row>
    <row r="530" spans="1:6" ht="31.5" x14ac:dyDescent="0.25">
      <c r="A530" s="66" t="s">
        <v>336</v>
      </c>
      <c r="B530" s="3" t="s">
        <v>363</v>
      </c>
      <c r="C530" s="3" t="s">
        <v>121</v>
      </c>
      <c r="D530" s="7" t="s">
        <v>337</v>
      </c>
      <c r="E530" s="4"/>
      <c r="F530" s="104">
        <f>F539+F547+F531+F533+F541+F545+F543+F535+F537</f>
        <v>17384.400000000001</v>
      </c>
    </row>
    <row r="531" spans="1:6" x14ac:dyDescent="0.25">
      <c r="A531" s="66" t="s">
        <v>468</v>
      </c>
      <c r="B531" s="12" t="s">
        <v>363</v>
      </c>
      <c r="C531" s="12" t="s">
        <v>121</v>
      </c>
      <c r="D531" s="84" t="s">
        <v>470</v>
      </c>
      <c r="E531" s="85"/>
      <c r="F531" s="110">
        <f>F532</f>
        <v>635</v>
      </c>
    </row>
    <row r="532" spans="1:6" x14ac:dyDescent="0.25">
      <c r="A532" s="66" t="s">
        <v>506</v>
      </c>
      <c r="B532" s="12" t="s">
        <v>363</v>
      </c>
      <c r="C532" s="12" t="s">
        <v>121</v>
      </c>
      <c r="D532" s="84" t="s">
        <v>470</v>
      </c>
      <c r="E532" s="85">
        <v>500</v>
      </c>
      <c r="F532" s="110">
        <v>635</v>
      </c>
    </row>
    <row r="533" spans="1:6" x14ac:dyDescent="0.25">
      <c r="A533" s="67" t="s">
        <v>469</v>
      </c>
      <c r="B533" s="12" t="s">
        <v>363</v>
      </c>
      <c r="C533" s="12" t="s">
        <v>121</v>
      </c>
      <c r="D533" s="14" t="s">
        <v>471</v>
      </c>
      <c r="E533" s="12"/>
      <c r="F533" s="105">
        <f>F534</f>
        <v>100</v>
      </c>
    </row>
    <row r="534" spans="1:6" x14ac:dyDescent="0.25">
      <c r="A534" s="66" t="s">
        <v>506</v>
      </c>
      <c r="B534" s="12" t="s">
        <v>363</v>
      </c>
      <c r="C534" s="12" t="s">
        <v>121</v>
      </c>
      <c r="D534" s="14" t="s">
        <v>471</v>
      </c>
      <c r="E534" s="12">
        <v>500</v>
      </c>
      <c r="F534" s="105">
        <v>100</v>
      </c>
    </row>
    <row r="535" spans="1:6" x14ac:dyDescent="0.25">
      <c r="A535" s="67" t="s">
        <v>510</v>
      </c>
      <c r="B535" s="12" t="s">
        <v>363</v>
      </c>
      <c r="C535" s="12" t="s">
        <v>121</v>
      </c>
      <c r="D535" s="14" t="s">
        <v>509</v>
      </c>
      <c r="E535" s="12"/>
      <c r="F535" s="105">
        <f>F536</f>
        <v>6806</v>
      </c>
    </row>
    <row r="536" spans="1:6" x14ac:dyDescent="0.25">
      <c r="A536" s="88" t="s">
        <v>356</v>
      </c>
      <c r="B536" s="12" t="s">
        <v>363</v>
      </c>
      <c r="C536" s="12" t="s">
        <v>121</v>
      </c>
      <c r="D536" s="14" t="s">
        <v>509</v>
      </c>
      <c r="E536" s="12">
        <v>500</v>
      </c>
      <c r="F536" s="105">
        <v>6806</v>
      </c>
    </row>
    <row r="537" spans="1:6" x14ac:dyDescent="0.25">
      <c r="A537" s="99" t="s">
        <v>487</v>
      </c>
      <c r="B537" s="12" t="s">
        <v>363</v>
      </c>
      <c r="C537" s="12" t="s">
        <v>121</v>
      </c>
      <c r="D537" s="14" t="s">
        <v>505</v>
      </c>
      <c r="E537" s="12"/>
      <c r="F537" s="105">
        <f>F538</f>
        <v>1442.3</v>
      </c>
    </row>
    <row r="538" spans="1:6" x14ac:dyDescent="0.25">
      <c r="A538" s="88" t="s">
        <v>356</v>
      </c>
      <c r="B538" s="12" t="s">
        <v>363</v>
      </c>
      <c r="C538" s="12" t="s">
        <v>121</v>
      </c>
      <c r="D538" s="14" t="s">
        <v>505</v>
      </c>
      <c r="E538" s="12">
        <v>500</v>
      </c>
      <c r="F538" s="105">
        <v>1442.3</v>
      </c>
    </row>
    <row r="539" spans="1:6" ht="47.25" x14ac:dyDescent="0.25">
      <c r="A539" s="66" t="s">
        <v>373</v>
      </c>
      <c r="B539" s="3" t="s">
        <v>363</v>
      </c>
      <c r="C539" s="3" t="s">
        <v>121</v>
      </c>
      <c r="D539" s="7" t="s">
        <v>374</v>
      </c>
      <c r="E539" s="4"/>
      <c r="F539" s="104">
        <f>F540</f>
        <v>100</v>
      </c>
    </row>
    <row r="540" spans="1:6" x14ac:dyDescent="0.25">
      <c r="A540" s="66" t="s">
        <v>506</v>
      </c>
      <c r="B540" s="3" t="s">
        <v>363</v>
      </c>
      <c r="C540" s="3" t="s">
        <v>121</v>
      </c>
      <c r="D540" s="7" t="s">
        <v>374</v>
      </c>
      <c r="E540" s="3">
        <v>500</v>
      </c>
      <c r="F540" s="104">
        <v>100</v>
      </c>
    </row>
    <row r="541" spans="1:6" x14ac:dyDescent="0.25">
      <c r="A541" s="66" t="s">
        <v>472</v>
      </c>
      <c r="B541" s="83" t="s">
        <v>363</v>
      </c>
      <c r="C541" s="83" t="s">
        <v>121</v>
      </c>
      <c r="D541" s="84" t="s">
        <v>475</v>
      </c>
      <c r="E541" s="83"/>
      <c r="F541" s="110">
        <f>F542</f>
        <v>5166.1000000000004</v>
      </c>
    </row>
    <row r="542" spans="1:6" x14ac:dyDescent="0.25">
      <c r="A542" s="66" t="s">
        <v>506</v>
      </c>
      <c r="B542" s="89" t="s">
        <v>363</v>
      </c>
      <c r="C542" s="89" t="s">
        <v>121</v>
      </c>
      <c r="D542" s="90" t="s">
        <v>475</v>
      </c>
      <c r="E542" s="89">
        <v>500</v>
      </c>
      <c r="F542" s="110">
        <v>5166.1000000000004</v>
      </c>
    </row>
    <row r="543" spans="1:6" x14ac:dyDescent="0.25">
      <c r="A543" s="66" t="s">
        <v>508</v>
      </c>
      <c r="B543" s="97" t="s">
        <v>363</v>
      </c>
      <c r="C543" s="97" t="s">
        <v>121</v>
      </c>
      <c r="D543" s="98" t="s">
        <v>507</v>
      </c>
      <c r="E543" s="97"/>
      <c r="F543" s="116">
        <f>F544</f>
        <v>150</v>
      </c>
    </row>
    <row r="544" spans="1:6" x14ac:dyDescent="0.25">
      <c r="A544" s="94" t="s">
        <v>506</v>
      </c>
      <c r="B544" s="97" t="s">
        <v>363</v>
      </c>
      <c r="C544" s="97" t="s">
        <v>121</v>
      </c>
      <c r="D544" s="98" t="s">
        <v>507</v>
      </c>
      <c r="E544" s="97">
        <v>500</v>
      </c>
      <c r="F544" s="116">
        <v>150</v>
      </c>
    </row>
    <row r="545" spans="1:6" ht="31.5" x14ac:dyDescent="0.25">
      <c r="A545" s="88" t="s">
        <v>473</v>
      </c>
      <c r="B545" s="95">
        <v>14</v>
      </c>
      <c r="C545" s="96" t="s">
        <v>121</v>
      </c>
      <c r="D545" s="95">
        <v>820488460</v>
      </c>
      <c r="E545" s="95"/>
      <c r="F545" s="116">
        <f>F546</f>
        <v>300</v>
      </c>
    </row>
    <row r="546" spans="1:6" x14ac:dyDescent="0.25">
      <c r="A546" s="88" t="s">
        <v>474</v>
      </c>
      <c r="B546" s="91">
        <v>14</v>
      </c>
      <c r="C546" s="89" t="s">
        <v>121</v>
      </c>
      <c r="D546" s="91">
        <v>820488460</v>
      </c>
      <c r="E546" s="91">
        <v>500</v>
      </c>
      <c r="F546" s="116">
        <v>300</v>
      </c>
    </row>
    <row r="547" spans="1:6" ht="31.5" x14ac:dyDescent="0.25">
      <c r="A547" s="66" t="s">
        <v>375</v>
      </c>
      <c r="B547" s="3" t="s">
        <v>363</v>
      </c>
      <c r="C547" s="3" t="s">
        <v>121</v>
      </c>
      <c r="D547" s="7" t="s">
        <v>376</v>
      </c>
      <c r="E547" s="3"/>
      <c r="F547" s="104">
        <f>F548</f>
        <v>2685</v>
      </c>
    </row>
    <row r="548" spans="1:6" x14ac:dyDescent="0.25">
      <c r="A548" s="66" t="s">
        <v>506</v>
      </c>
      <c r="B548" s="3" t="s">
        <v>363</v>
      </c>
      <c r="C548" s="55" t="s">
        <v>121</v>
      </c>
      <c r="D548" s="7" t="s">
        <v>376</v>
      </c>
      <c r="E548" s="3">
        <v>500</v>
      </c>
      <c r="F548" s="104">
        <v>2685</v>
      </c>
    </row>
  </sheetData>
  <mergeCells count="2">
    <mergeCell ref="A2:F2"/>
    <mergeCell ref="D1:F1"/>
  </mergeCells>
  <pageMargins left="0.70866141732283472" right="0.31496062992125984" top="0.35433070866141736" bottom="0.35433070866141736" header="0.31496062992125984" footer="0.31496062992125984"/>
  <pageSetup scale="65" fitToHeight="20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8537605-CF5D-41A1-BFA4-C4A29C30CF2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Уведомление (по объектам)</vt:lpstr>
      <vt:lpstr>'Уведомление (по объектам)'!Область_печати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KAMEN\plan2</dc:creator>
  <cp:lastModifiedBy>Совет народных депутатов Каменского района</cp:lastModifiedBy>
  <cp:lastPrinted>2024-03-14T11:56:30Z</cp:lastPrinted>
  <dcterms:created xsi:type="dcterms:W3CDTF">2018-12-13T10:58:34Z</dcterms:created>
  <dcterms:modified xsi:type="dcterms:W3CDTF">2024-06-19T08:37:26Z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(расходы).xlsx</vt:lpwstr>
  </property>
  <property fmtid="{D5CDD505-2E9C-101B-9397-08002B2CF9AE}" pid="3" name="Название отчета">
    <vt:lpwstr>Бюджетная роспись (расходы).xlsx</vt:lpwstr>
  </property>
  <property fmtid="{D5CDD505-2E9C-101B-9397-08002B2CF9AE}" pid="4" name="Версия клиента">
    <vt:lpwstr>18.4.13.11270</vt:lpwstr>
  </property>
  <property fmtid="{D5CDD505-2E9C-101B-9397-08002B2CF9AE}" pid="5" name="Версия базы">
    <vt:lpwstr>18.2.2283.74367887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kasibr_2018</vt:lpwstr>
  </property>
  <property fmtid="{D5CDD505-2E9C-101B-9397-08002B2CF9AE}" pid="9" name="Пользователь">
    <vt:lpwstr>3611_сидоровалн</vt:lpwstr>
  </property>
  <property fmtid="{D5CDD505-2E9C-101B-9397-08002B2CF9AE}" pid="10" name="Шаблон">
    <vt:lpwstr>kursk_pril9_uv_obj</vt:lpwstr>
  </property>
  <property fmtid="{D5CDD505-2E9C-101B-9397-08002B2CF9AE}" pid="11" name="Локальная база">
    <vt:lpwstr>используется</vt:lpwstr>
  </property>
</Properties>
</file>